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<sst xmlns="http://schemas.openxmlformats.org/spreadsheetml/2006/main" count="295" uniqueCount="222">
  <si>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</si>
  <si>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</si>
  <si>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</si>
  <si>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</si>
  <si>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</si>
  <si>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</si>
  <si>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</si>
  <si>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</si>
  <si>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</si>
  <si>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</si>
  <si>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</si>
  <si>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</si>
  <si>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</si>
  <si>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</si>
  <si>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</si>
  <si>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</si>
  <si>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</si>
  <si>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</si>
  <si>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</si>
  <si>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</si>
  <si>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</si>
  <si>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</si>
  <si>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</si>
  <si>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</si>
  <si>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</si>
  <si>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</si>
  <si>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</si>
  <si>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</si>
  <si>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</si>
  <si>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</si>
  <si>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</si>
  <si>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</si>
  <si>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</si>
  <si>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</si>
  <si>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</si>
  <si>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</si>
  <si>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</si>
  <si>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</si>
  <si>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</si>
  <si>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</si>
  <si>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</si>
  <si>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</si>
  <si>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</si>
  <si>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</si>
  <si>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</si>
  <si>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</si>
  <si>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</si>
  <si>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</si>
  <si>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</si>
  <si>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</si>
  <si>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</si>
  <si>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</si>
  <si>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</si>
  <si>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</si>
  <si>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</si>
  <si>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</si>
  <si>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</si>
  <si>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</si>
  <si>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</si>
  <si>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</si>
  <si>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</si>
  <si>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</si>
  <si>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</si>
  <si>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</si>
  <si>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</si>
  <si>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</si>
  <si>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</si>
  <si>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</si>
  <si>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</si>
  <si>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</si>
  <si>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</si>
  <si>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</si>
  <si>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</si>
  <si>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</si>
  <si>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</si>
  <si>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</si>
  <si>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</si>
  <si>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</si>
  <si>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</si>
  <si>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</si>
  <si>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</si>
  <si>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</si>
  <si>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</si>
  <si>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</si>
  <si>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</si>
  <si>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</si>
  <si>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</si>
  <si>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</si>
  <si>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</si>
  <si>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</si>
  <si>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</si>
  <si>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</si>
  <si>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</si>
  <si>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</si>
  <si>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</si>
  <si>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</si>
  <si>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</si>
  <si>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</si>
  <si>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</si>
  <si>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</si>
  <si>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</si>
  <si>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</si>
  <si>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</si>
  <si>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</si>
  <si>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</si>
  <si>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</si>
  <si>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</si>
  <si>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</si>
  <si>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</si>
  <si>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</si>
  <si>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</si>
  <si>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</si>
  <si>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</si>
  <si>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</si>
  <si>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</si>
  <si>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</si>
  <si>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</si>
  <si>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</si>
  <si>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</si>
  <si>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</si>
  <si>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</si>
  <si>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</si>
  <si>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</si>
  <si>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</si>
  <si>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</si>
  <si>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</si>
  <si>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</si>
  <si>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</si>
  <si>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</si>
  <si>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</si>
  <si>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</si>
  <si>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</si>
  <si>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</si>
  <si>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</si>
  <si>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</si>
  <si>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</si>
  <si>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</si>
  <si>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</si>
  <si>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</si>
  <si>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</si>
  <si>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</si>
  <si>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</si>
  <si>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</si>
  <si>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</si>
  <si>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</si>
  <si>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</si>
  <si>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</si>
  <si>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</si>
  <si>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</si>
  <si>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</si>
  <si>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</si>
  <si>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</si>
  <si>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</si>
  <si>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</si>
  <si>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</si>
  <si>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</si>
  <si>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</si>
  <si>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</si>
  <si>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</si>
  <si>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</si>
  <si>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</si>
  <si>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</si>
  <si>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</si>
  <si>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</si>
  <si>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</si>
  <si>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</si>
  <si>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</si>
  <si>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</si>
  <si>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</si>
  <si>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</si>
  <si>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</si>
  <si>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</si>
  <si>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</si>
  <si>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</si>
  <si>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</si>
  <si>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</si>
  <si>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</si>
  <si>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</si>
  <si>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</si>
  <si>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</si>
  <si>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</si>
  <si>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</si>
  <si>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</si>
  <si>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</si>
  <si>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</si>
  <si>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</si>
  <si>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</si>
  <si>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</si>
  <si>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</si>
  <si>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</si>
  <si>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</si>
  <si>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</si>
  <si>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</si>
  <si>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</si>
  <si>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</si>
  <si>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</si>
  <si>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</si>
  <si>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</si>
  <si>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</si>
  <si>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</si>
  <si>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</si>
  <si>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</si>
  <si>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</si>
  <si>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</si>
  <si>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</si>
  <si>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</si>
  <si>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</si>
  <si>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</si>
  <si>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</si>
  <si>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</si>
  <si>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</si>
  <si>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</si>
  <si>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Косівський районний суд Івано-Франківської області</t>
  </si>
  <si>
    <t>78600.м. Косів.вул. Незалежності 50</t>
  </si>
  <si>
    <t>Доручення судів України / іноземних судів</t>
  </si>
  <si>
    <t xml:space="preserve">Розглянуто справ судом присяжних </t>
  </si>
  <si>
    <t>М.І. КРИЛЮК</t>
  </si>
  <si>
    <t>О.В. КОВАЛЬСЬКА</t>
  </si>
  <si>
    <t>(03478) 2-12-46</t>
  </si>
  <si>
    <t>(03478) 2-45-46</t>
  </si>
  <si>
    <t>inbox@ks.if.court.gov.ua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</si>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</sst>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&amp;LC5D59BBD&amp;C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298</v>
      </c>
      <c r="F6" s="103">
        <v>172</v>
      </c>
      <c r="G6" s="103">
        <v>5</v>
      </c>
      <c r="H6" s="103">
        <v>136</v>
      </c>
      <c r="I6" s="121" t="s">
        <v>208</v>
      </c>
      <c r="J6" s="103">
        <v>162</v>
      </c>
      <c r="K6" s="84">
        <v>43</v>
      </c>
      <c r="L6" s="91">
        <f>E6-F6</f>
        <v>126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1026</v>
      </c>
      <c r="F7" s="103">
        <v>1019</v>
      </c>
      <c r="G7" s="103">
        <v>2</v>
      </c>
      <c r="H7" s="103">
        <v>1021</v>
      </c>
      <c r="I7" s="103">
        <v>973</v>
      </c>
      <c r="J7" s="103">
        <v>5</v>
      </c>
      <c r="K7" s="84"/>
      <c r="L7" s="91">
        <f>E7-F7</f>
        <v>7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69</v>
      </c>
      <c r="F9" s="103">
        <v>68</v>
      </c>
      <c r="G9" s="103">
        <v>1</v>
      </c>
      <c r="H9" s="85">
        <v>66</v>
      </c>
      <c r="I9" s="103">
        <v>47</v>
      </c>
      <c r="J9" s="103">
        <v>3</v>
      </c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17</v>
      </c>
      <c r="F12" s="103">
        <v>16</v>
      </c>
      <c r="G12" s="103"/>
      <c r="H12" s="103">
        <v>17</v>
      </c>
      <c r="I12" s="103">
        <v>4</v>
      </c>
      <c r="J12" s="103"/>
      <c r="K12" s="84"/>
      <c r="L12" s="91">
        <f>E12-F12</f>
        <v>1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</v>
      </c>
      <c r="F15" s="106">
        <v>2</v>
      </c>
      <c r="G15" s="106"/>
      <c r="H15" s="106">
        <v>1</v>
      </c>
      <c r="I15" s="106">
        <v>1</v>
      </c>
      <c r="J15" s="106">
        <v>1</v>
      </c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1412</v>
      </c>
      <c r="F16" s="84">
        <f>SUM(F6:F15)</f>
        <v>1277</v>
      </c>
      <c r="G16" s="84">
        <f>SUM(G6:G15)</f>
        <v>8</v>
      </c>
      <c r="H16" s="84">
        <f>SUM(H6:H15)</f>
        <v>1241</v>
      </c>
      <c r="I16" s="84">
        <f>SUM(I6:I15)</f>
        <v>1025</v>
      </c>
      <c r="J16" s="84">
        <f>SUM(J6:J15)</f>
        <v>171</v>
      </c>
      <c r="K16" s="84">
        <f>SUM(K6:K15)</f>
        <v>43</v>
      </c>
      <c r="L16" s="91">
        <f>E16-F16</f>
        <v>135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35</v>
      </c>
      <c r="F17" s="84">
        <v>35</v>
      </c>
      <c r="G17" s="84">
        <v>1</v>
      </c>
      <c r="H17" s="84">
        <v>35</v>
      </c>
      <c r="I17" s="84">
        <v>29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32</v>
      </c>
      <c r="F18" s="84">
        <v>29</v>
      </c>
      <c r="G18" s="84">
        <v>1</v>
      </c>
      <c r="H18" s="84">
        <v>25</v>
      </c>
      <c r="I18" s="84">
        <v>15</v>
      </c>
      <c r="J18" s="84">
        <v>7</v>
      </c>
      <c r="K18" s="84"/>
      <c r="L18" s="91">
        <f>E18-F18</f>
        <v>3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39</v>
      </c>
      <c r="F25" s="94">
        <v>36</v>
      </c>
      <c r="G25" s="94">
        <v>1</v>
      </c>
      <c r="H25" s="94">
        <v>32</v>
      </c>
      <c r="I25" s="94">
        <v>15</v>
      </c>
      <c r="J25" s="94">
        <v>7</v>
      </c>
      <c r="K25" s="94"/>
      <c r="L25" s="91">
        <f>E25-F25</f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835</v>
      </c>
      <c r="F26" s="84">
        <v>832</v>
      </c>
      <c r="G26" s="84"/>
      <c r="H26" s="84">
        <v>822</v>
      </c>
      <c r="I26" s="84">
        <v>399</v>
      </c>
      <c r="J26" s="84">
        <v>13</v>
      </c>
      <c r="K26" s="84"/>
      <c r="L26" s="91">
        <f>E26-F26</f>
        <v>3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673</v>
      </c>
      <c r="F28" s="84">
        <v>665</v>
      </c>
      <c r="G28" s="84">
        <v>2</v>
      </c>
      <c r="H28" s="84">
        <v>663</v>
      </c>
      <c r="I28" s="84">
        <v>629</v>
      </c>
      <c r="J28" s="84">
        <v>10</v>
      </c>
      <c r="K28" s="84"/>
      <c r="L28" s="91">
        <f>E28-F28</f>
        <v>8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804</v>
      </c>
      <c r="F29" s="84">
        <v>651</v>
      </c>
      <c r="G29" s="84">
        <v>18</v>
      </c>
      <c r="H29" s="84">
        <v>603</v>
      </c>
      <c r="I29" s="84">
        <v>520</v>
      </c>
      <c r="J29" s="84">
        <v>201</v>
      </c>
      <c r="K29" s="84">
        <v>18</v>
      </c>
      <c r="L29" s="91">
        <f>E29-F29</f>
        <v>153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98</v>
      </c>
      <c r="F30" s="84">
        <v>97</v>
      </c>
      <c r="G30" s="84"/>
      <c r="H30" s="84">
        <v>98</v>
      </c>
      <c r="I30" s="84">
        <v>88</v>
      </c>
      <c r="J30" s="84"/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100</v>
      </c>
      <c r="F31" s="84">
        <v>88</v>
      </c>
      <c r="G31" s="84"/>
      <c r="H31" s="84">
        <v>83</v>
      </c>
      <c r="I31" s="84">
        <v>72</v>
      </c>
      <c r="J31" s="84">
        <v>17</v>
      </c>
      <c r="K31" s="84"/>
      <c r="L31" s="91">
        <f>E31-F31</f>
        <v>12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22</v>
      </c>
      <c r="F32" s="84">
        <v>21</v>
      </c>
      <c r="G32" s="84"/>
      <c r="H32" s="84">
        <v>22</v>
      </c>
      <c r="I32" s="84">
        <v>12</v>
      </c>
      <c r="J32" s="84"/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</v>
      </c>
      <c r="F36" s="84">
        <v>3</v>
      </c>
      <c r="G36" s="84"/>
      <c r="H36" s="84">
        <v>2</v>
      </c>
      <c r="I36" s="84">
        <v>1</v>
      </c>
      <c r="J36" s="84">
        <v>1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36</v>
      </c>
      <c r="F37" s="84">
        <v>36</v>
      </c>
      <c r="G37" s="84"/>
      <c r="H37" s="84">
        <v>36</v>
      </c>
      <c r="I37" s="84">
        <v>24</v>
      </c>
      <c r="J37" s="84"/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>
        <v>1</v>
      </c>
      <c r="H39" s="84">
        <v>2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1865</v>
      </c>
      <c r="F40" s="94">
        <v>1694</v>
      </c>
      <c r="G40" s="94">
        <v>19</v>
      </c>
      <c r="H40" s="94">
        <v>1623</v>
      </c>
      <c r="I40" s="94">
        <v>1033</v>
      </c>
      <c r="J40" s="94">
        <v>242</v>
      </c>
      <c r="K40" s="94">
        <v>18</v>
      </c>
      <c r="L40" s="91">
        <f>E40-F40</f>
        <v>171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1400</v>
      </c>
      <c r="F41" s="84">
        <v>1308</v>
      </c>
      <c r="G41" s="84"/>
      <c r="H41" s="84">
        <v>1299</v>
      </c>
      <c r="I41" s="121" t="s">
        <v>208</v>
      </c>
      <c r="J41" s="84">
        <v>101</v>
      </c>
      <c r="K41" s="84"/>
      <c r="L41" s="91">
        <f>E41-F41</f>
        <v>92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1400</v>
      </c>
      <c r="F45" s="84">
        <f aca="true" t="shared" si="0" ref="F45:K45">F41+F43+F44</f>
        <v>1308</v>
      </c>
      <c r="G45" s="84">
        <f t="shared" si="0"/>
        <v>0</v>
      </c>
      <c r="H45" s="84">
        <f t="shared" si="0"/>
        <v>1299</v>
      </c>
      <c r="I45" s="84">
        <f>I43+I44</f>
        <v>0</v>
      </c>
      <c r="J45" s="84">
        <f t="shared" si="0"/>
        <v>101</v>
      </c>
      <c r="K45" s="84">
        <f t="shared" si="0"/>
        <v>0</v>
      </c>
      <c r="L45" s="91">
        <f>E45-F45</f>
        <v>92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4716</v>
      </c>
      <c r="F46" s="84">
        <f t="shared" si="1"/>
        <v>4315</v>
      </c>
      <c r="G46" s="84">
        <f t="shared" si="1"/>
        <v>28</v>
      </c>
      <c r="H46" s="84">
        <f t="shared" si="1"/>
        <v>4195</v>
      </c>
      <c r="I46" s="84">
        <f t="shared" si="1"/>
        <v>2073</v>
      </c>
      <c r="J46" s="84">
        <f t="shared" si="1"/>
        <v>521</v>
      </c>
      <c r="K46" s="84">
        <f t="shared" si="1"/>
        <v>61</v>
      </c>
      <c r="L46" s="91">
        <f>E46-F46</f>
        <v>401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&amp;LC5D59BBD&amp;C&amp;R2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133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7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22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5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377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4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85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595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49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26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5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112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49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4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8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&amp;LC5D59BBD&amp;C&amp;R3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136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95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10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80520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4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669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20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5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328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304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296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829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1036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5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38549449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5349943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14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9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35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41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3811</v>
      </c>
      <c r="F58" s="109">
        <f>F59+F62+F63+F64</f>
        <v>333</v>
      </c>
      <c r="G58" s="109">
        <f>G59+G62+G63+G64</f>
        <v>36</v>
      </c>
      <c r="H58" s="109">
        <f>H59+H62+H63+H64</f>
        <v>12</v>
      </c>
      <c r="I58" s="109">
        <f>I59+I62+I63+I64</f>
        <v>3</v>
      </c>
    </row>
    <row r="59" spans="1:9" ht="13.5" customHeight="1">
      <c r="A59" s="201" t="s">
        <v>103</v>
      </c>
      <c r="B59" s="201"/>
      <c r="C59" s="201"/>
      <c r="D59" s="201"/>
      <c r="E59" s="94">
        <v>1155</v>
      </c>
      <c r="F59" s="94">
        <v>61</v>
      </c>
      <c r="G59" s="94">
        <v>16</v>
      </c>
      <c r="H59" s="94">
        <v>6</v>
      </c>
      <c r="I59" s="94">
        <v>3</v>
      </c>
    </row>
    <row r="60" spans="1:9" ht="13.5" customHeight="1">
      <c r="A60" s="249" t="s">
        <v>201</v>
      </c>
      <c r="B60" s="250"/>
      <c r="C60" s="250"/>
      <c r="D60" s="251"/>
      <c r="E60" s="86">
        <v>62</v>
      </c>
      <c r="F60" s="86">
        <v>50</v>
      </c>
      <c r="G60" s="86">
        <v>15</v>
      </c>
      <c r="H60" s="86">
        <v>6</v>
      </c>
      <c r="I60" s="86">
        <v>3</v>
      </c>
    </row>
    <row r="61" spans="1:9" ht="13.5" customHeight="1">
      <c r="A61" s="249" t="s">
        <v>202</v>
      </c>
      <c r="B61" s="250"/>
      <c r="C61" s="250"/>
      <c r="D61" s="251"/>
      <c r="E61" s="86">
        <v>1018</v>
      </c>
      <c r="F61" s="86">
        <v>3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25</v>
      </c>
      <c r="F62" s="84">
        <v>6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1397</v>
      </c>
      <c r="F63" s="84">
        <v>203</v>
      </c>
      <c r="G63" s="84">
        <v>17</v>
      </c>
      <c r="H63" s="84">
        <v>6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1234</v>
      </c>
      <c r="F64" s="84">
        <v>63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1518</v>
      </c>
      <c r="G68" s="115">
        <v>9403987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485</v>
      </c>
      <c r="G69" s="117">
        <v>7103584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1033</v>
      </c>
      <c r="G70" s="117">
        <v>2300403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704</v>
      </c>
      <c r="G71" s="115">
        <v>398993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3</v>
      </c>
      <c r="G74" s="117">
        <v>3059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&amp;LC5D59BBD&amp;C&amp;R4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11.708253358925145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25.146198830409357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7.43801652892562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97.21900347624566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1048.75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1179</v>
      </c>
    </row>
    <row r="11" spans="1:4" ht="16.5" customHeight="1">
      <c r="A11" s="223" t="s">
        <v>62</v>
      </c>
      <c r="B11" s="225"/>
      <c r="C11" s="10">
        <v>9</v>
      </c>
      <c r="D11" s="84">
        <v>36</v>
      </c>
    </row>
    <row r="12" spans="1:4" ht="16.5" customHeight="1">
      <c r="A12" s="252" t="s">
        <v>103</v>
      </c>
      <c r="B12" s="252"/>
      <c r="C12" s="10">
        <v>10</v>
      </c>
      <c r="D12" s="84">
        <v>26</v>
      </c>
    </row>
    <row r="13" spans="1:4" ht="16.5" customHeight="1">
      <c r="A13" s="249" t="s">
        <v>201</v>
      </c>
      <c r="B13" s="251"/>
      <c r="C13" s="10">
        <v>11</v>
      </c>
      <c r="D13" s="94">
        <v>206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78</v>
      </c>
    </row>
    <row r="16" spans="1:4" ht="16.5" customHeight="1">
      <c r="A16" s="252" t="s">
        <v>104</v>
      </c>
      <c r="B16" s="252"/>
      <c r="C16" s="10">
        <v>14</v>
      </c>
      <c r="D16" s="84">
        <v>47</v>
      </c>
    </row>
    <row r="17" spans="1:5" ht="16.5" customHeight="1">
      <c r="A17" s="252" t="s">
        <v>108</v>
      </c>
      <c r="B17" s="252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&amp;LC5D59BBD&amp;C&amp;R5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2024-01-15T08:44:10Z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C5D59BBD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