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<sst xmlns="http://schemas.openxmlformats.org/spreadsheetml/2006/main" count="295" uniqueCount="222">
  <si>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</si>
  <si>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</si>
  <si>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</si>
  <si>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</si>
  <si>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</si>
  <si>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</si>
  <si>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</si>
  <si>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</si>
  <si>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</si>
  <si>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</si>
  <si>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</si>
  <si>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</si>
  <si>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</si>
  <si>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</si>
  <si>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</si>
  <si>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</si>
  <si>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</si>
  <si>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</si>
  <si>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</si>
  <si>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</si>
  <si>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</si>
  <si>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</si>
  <si>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</si>
  <si>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</si>
  <si>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</si>
  <si>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</si>
  <si>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</si>
  <si>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</si>
  <si>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</si>
  <si>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</si>
  <si>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</si>
  <si>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</si>
  <si>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</si>
  <si>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</si>
  <si>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</si>
  <si>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</si>
  <si>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</si>
  <si>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</si>
  <si>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</si>
  <si>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</si>
  <si>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</si>
  <si>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</si>
  <si>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</si>
  <si>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</si>
  <si>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</si>
  <si>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</si>
  <si>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</si>
  <si>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</si>
  <si>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</si>
  <si>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</si>
  <si>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</si>
  <si>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</si>
  <si>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</si>
  <si>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</si>
  <si>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</si>
  <si>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</si>
  <si>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</si>
  <si>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</si>
  <si>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</si>
  <si>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</si>
  <si>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</si>
  <si>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</si>
  <si>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</si>
  <si>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</si>
  <si>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</si>
  <si>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</si>
  <si>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</si>
  <si>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</si>
  <si>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</si>
  <si>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</si>
  <si>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</si>
  <si>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</si>
  <si>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</si>
  <si>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</si>
  <si>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</si>
  <si>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</si>
  <si>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</si>
  <si>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</si>
  <si>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</si>
  <si>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</si>
  <si>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</si>
  <si>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</si>
  <si>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</si>
  <si>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</si>
  <si>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</si>
  <si>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</si>
  <si>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</si>
  <si>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</si>
  <si>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</si>
  <si>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</si>
  <si>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</si>
  <si>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</si>
  <si>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</si>
  <si>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</si>
  <si>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</si>
  <si>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</si>
  <si>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</si>
  <si>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</si>
  <si>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</si>
  <si>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</si>
  <si>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</si>
  <si>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</si>
  <si>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</si>
  <si>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</si>
  <si>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</si>
  <si>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</si>
  <si>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</si>
  <si>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</si>
  <si>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</si>
  <si>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</si>
  <si>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</si>
  <si>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</si>
  <si>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</si>
  <si>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</si>
  <si>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</si>
  <si>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</si>
  <si>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</si>
  <si>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</si>
  <si>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</si>
  <si>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</si>
  <si>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</si>
  <si>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</si>
  <si>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</si>
  <si>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</si>
  <si>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</si>
  <si>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</si>
  <si>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</si>
  <si>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</si>
  <si>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</si>
  <si>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</si>
  <si>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</si>
  <si>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</si>
  <si>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</si>
  <si>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</si>
  <si>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</si>
  <si>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</si>
  <si>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</si>
  <si>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</si>
  <si>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</si>
  <si>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</si>
  <si>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</si>
  <si>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</si>
  <si>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</si>
  <si>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</si>
  <si>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</si>
  <si>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</si>
  <si>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</si>
  <si>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</si>
  <si>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</si>
  <si>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</si>
  <si>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</si>
  <si>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</si>
  <si>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</si>
  <si>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</si>
  <si>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</si>
  <si>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</si>
  <si>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</si>
  <si>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</si>
  <si>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</si>
  <si>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</si>
  <si>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</si>
  <si>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</si>
  <si>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</si>
  <si>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</si>
  <si>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</si>
  <si>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</si>
  <si>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</si>
  <si>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</si>
  <si>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</si>
  <si>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</si>
  <si>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</si>
  <si>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</si>
  <si>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</si>
  <si>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</si>
  <si>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</si>
  <si>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</si>
  <si>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</si>
  <si>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</si>
  <si>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</si>
  <si>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</si>
  <si>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</si>
  <si>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</si>
  <si>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</si>
  <si>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</si>
  <si>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</si>
  <si>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</si>
  <si>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</si>
  <si>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</si>
  <si>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</si>
  <si>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</si>
  <si>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</si>
  <si>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</si>
  <si>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</si>
  <si>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</si>
  <si>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</si>
  <si>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</si>
  <si>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</si>
  <si>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</si>
  <si>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</si>
  <si>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</si>
  <si>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</si>
  <si>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</si>
  <si>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</si>
  <si>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</si>
  <si>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</si>
  <si>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</si>
  <si>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</si>
  <si>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</si>
  <si>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</si>
  <si>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</si>
  <si>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</si>
  <si>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</si>
  <si>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</si>
  <si>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</si>
  <si>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</si>
  <si>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</si>
  <si>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М.І.КРИЛЮК</t>
  </si>
  <si>
    <t>О.В.КОВАЛЬСЬКА</t>
  </si>
  <si>
    <t>(03478) 2-12-46</t>
  </si>
  <si>
    <t>(03478) 2-45-46</t>
  </si>
  <si>
    <t>inbox@ks.if.court.gov.ua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</si>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</sst>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&amp;L109454CE&amp;C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288</v>
      </c>
      <c r="F6" s="103">
        <v>153</v>
      </c>
      <c r="G6" s="103">
        <v>11</v>
      </c>
      <c r="H6" s="103">
        <v>162</v>
      </c>
      <c r="I6" s="121" t="s">
        <v>210</v>
      </c>
      <c r="J6" s="103">
        <v>126</v>
      </c>
      <c r="K6" s="84">
        <v>46</v>
      </c>
      <c r="L6" s="91">
        <f>E6-F6</f>
        <v>135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583</v>
      </c>
      <c r="F7" s="103">
        <v>581</v>
      </c>
      <c r="G7" s="103">
        <v>2</v>
      </c>
      <c r="H7" s="103">
        <v>576</v>
      </c>
      <c r="I7" s="103">
        <v>542</v>
      </c>
      <c r="J7" s="103">
        <v>7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61</v>
      </c>
      <c r="F9" s="103">
        <v>56</v>
      </c>
      <c r="G9" s="103">
        <v>2</v>
      </c>
      <c r="H9" s="85">
        <v>60</v>
      </c>
      <c r="I9" s="103">
        <v>48</v>
      </c>
      <c r="J9" s="103">
        <v>1</v>
      </c>
      <c r="K9" s="84"/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15</v>
      </c>
      <c r="F12" s="103">
        <v>15</v>
      </c>
      <c r="G12" s="103"/>
      <c r="H12" s="103">
        <v>14</v>
      </c>
      <c r="I12" s="103">
        <v>4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949</v>
      </c>
      <c r="F16" s="84">
        <f>SUM(F6:F15)</f>
        <v>807</v>
      </c>
      <c r="G16" s="84">
        <f>SUM(G6:G15)</f>
        <v>15</v>
      </c>
      <c r="H16" s="84">
        <f>SUM(H6:H15)</f>
        <v>814</v>
      </c>
      <c r="I16" s="84">
        <f>SUM(I6:I15)</f>
        <v>595</v>
      </c>
      <c r="J16" s="84">
        <f>SUM(J6:J15)</f>
        <v>135</v>
      </c>
      <c r="K16" s="84">
        <f>SUM(K6:K15)</f>
        <v>46</v>
      </c>
      <c r="L16" s="91">
        <f>E16-F16</f>
        <v>142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15</v>
      </c>
      <c r="G17" s="84">
        <v>1</v>
      </c>
      <c r="H17" s="84">
        <v>15</v>
      </c>
      <c r="I17" s="84">
        <v>14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14</v>
      </c>
      <c r="G18" s="84">
        <v>1</v>
      </c>
      <c r="H18" s="84">
        <v>16</v>
      </c>
      <c r="I18" s="84">
        <v>9</v>
      </c>
      <c r="J18" s="84">
        <v>3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</v>
      </c>
      <c r="F25" s="94">
        <v>15</v>
      </c>
      <c r="G25" s="94">
        <v>1</v>
      </c>
      <c r="H25" s="94">
        <v>17</v>
      </c>
      <c r="I25" s="94">
        <v>9</v>
      </c>
      <c r="J25" s="94">
        <v>3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281</v>
      </c>
      <c r="F26" s="84">
        <v>270</v>
      </c>
      <c r="G26" s="84"/>
      <c r="H26" s="84">
        <v>278</v>
      </c>
      <c r="I26" s="84">
        <v>166</v>
      </c>
      <c r="J26" s="84">
        <v>3</v>
      </c>
      <c r="K26" s="84"/>
      <c r="L26" s="91">
        <f>E26-F26</f>
        <v>11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508</v>
      </c>
      <c r="F28" s="84">
        <v>491</v>
      </c>
      <c r="G28" s="84">
        <v>2</v>
      </c>
      <c r="H28" s="84">
        <v>500</v>
      </c>
      <c r="I28" s="84">
        <v>459</v>
      </c>
      <c r="J28" s="84">
        <v>8</v>
      </c>
      <c r="K28" s="84"/>
      <c r="L28" s="91">
        <f>E28-F28</f>
        <v>17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665</v>
      </c>
      <c r="F29" s="84">
        <v>476</v>
      </c>
      <c r="G29" s="84">
        <v>12</v>
      </c>
      <c r="H29" s="84">
        <v>512</v>
      </c>
      <c r="I29" s="84">
        <v>428</v>
      </c>
      <c r="J29" s="84">
        <v>153</v>
      </c>
      <c r="K29" s="84">
        <v>22</v>
      </c>
      <c r="L29" s="91">
        <f>E29-F29</f>
        <v>189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70</v>
      </c>
      <c r="F30" s="84">
        <v>69</v>
      </c>
      <c r="G30" s="84">
        <v>1</v>
      </c>
      <c r="H30" s="84">
        <v>69</v>
      </c>
      <c r="I30" s="84">
        <v>65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75</v>
      </c>
      <c r="F31" s="84">
        <v>66</v>
      </c>
      <c r="G31" s="84">
        <v>1</v>
      </c>
      <c r="H31" s="84">
        <v>63</v>
      </c>
      <c r="I31" s="84">
        <v>60</v>
      </c>
      <c r="J31" s="84">
        <v>12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13</v>
      </c>
      <c r="F32" s="84">
        <v>12</v>
      </c>
      <c r="G32" s="84"/>
      <c r="H32" s="84">
        <v>12</v>
      </c>
      <c r="I32" s="84">
        <v>8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3</v>
      </c>
      <c r="G36" s="84"/>
      <c r="H36" s="84">
        <v>6</v>
      </c>
      <c r="I36" s="84">
        <v>3</v>
      </c>
      <c r="J36" s="84"/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25</v>
      </c>
      <c r="F37" s="84">
        <v>22</v>
      </c>
      <c r="G37" s="84"/>
      <c r="H37" s="84">
        <v>25</v>
      </c>
      <c r="I37" s="84">
        <v>17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1</v>
      </c>
      <c r="G39" s="84"/>
      <c r="H39" s="84">
        <v>2</v>
      </c>
      <c r="I39" s="84">
        <v>2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1128</v>
      </c>
      <c r="F40" s="94">
        <v>907</v>
      </c>
      <c r="G40" s="94">
        <v>13</v>
      </c>
      <c r="H40" s="94">
        <v>950</v>
      </c>
      <c r="I40" s="94">
        <v>686</v>
      </c>
      <c r="J40" s="94">
        <v>178</v>
      </c>
      <c r="K40" s="94">
        <v>22</v>
      </c>
      <c r="L40" s="91">
        <f>E40-F40</f>
        <v>221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1295</v>
      </c>
      <c r="F41" s="84">
        <v>1202</v>
      </c>
      <c r="G41" s="84"/>
      <c r="H41" s="84">
        <v>1202</v>
      </c>
      <c r="I41" s="121" t="s">
        <v>210</v>
      </c>
      <c r="J41" s="84">
        <v>93</v>
      </c>
      <c r="K41" s="84"/>
      <c r="L41" s="91">
        <f>E41-F41</f>
        <v>93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1298</v>
      </c>
      <c r="F45" s="84">
        <f aca="true" t="shared" si="0" ref="F45:K45">F41+F43+F44</f>
        <v>1205</v>
      </c>
      <c r="G45" s="84">
        <f t="shared" si="0"/>
        <v>0</v>
      </c>
      <c r="H45" s="84">
        <f t="shared" si="0"/>
        <v>1205</v>
      </c>
      <c r="I45" s="84">
        <f>I43+I44</f>
        <v>1</v>
      </c>
      <c r="J45" s="84">
        <f t="shared" si="0"/>
        <v>93</v>
      </c>
      <c r="K45" s="84">
        <f t="shared" si="0"/>
        <v>0</v>
      </c>
      <c r="L45" s="91">
        <f>E45-F45</f>
        <v>93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3395</v>
      </c>
      <c r="F46" s="84">
        <f t="shared" si="1"/>
        <v>2934</v>
      </c>
      <c r="G46" s="84">
        <f t="shared" si="1"/>
        <v>29</v>
      </c>
      <c r="H46" s="84">
        <f t="shared" si="1"/>
        <v>2986</v>
      </c>
      <c r="I46" s="84">
        <f t="shared" si="1"/>
        <v>1291</v>
      </c>
      <c r="J46" s="84">
        <f t="shared" si="1"/>
        <v>409</v>
      </c>
      <c r="K46" s="84">
        <f t="shared" si="1"/>
        <v>68</v>
      </c>
      <c r="L46" s="91">
        <f>E46-F46</f>
        <v>461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&amp;L109454CE&amp;C&amp;R2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8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&amp;L109454CE&amp;C&amp;R3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162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588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221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212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728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400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28326194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4304087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2633</v>
      </c>
      <c r="F58" s="109">
        <f>F59+F62+F63+F64</f>
        <v>312</v>
      </c>
      <c r="G58" s="109">
        <f>G59+G62+G63+G64</f>
        <v>37</v>
      </c>
      <c r="H58" s="109">
        <f>H59+H62+H63+H64</f>
        <v>1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714</v>
      </c>
      <c r="F59" s="94">
        <v>76</v>
      </c>
      <c r="G59" s="94">
        <v>21</v>
      </c>
      <c r="H59" s="94">
        <v>1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72</v>
      </c>
      <c r="F60" s="86">
        <v>66</v>
      </c>
      <c r="G60" s="86">
        <v>21</v>
      </c>
      <c r="H60" s="86">
        <v>1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572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750</v>
      </c>
      <c r="F63" s="84">
        <v>183</v>
      </c>
      <c r="G63" s="84">
        <v>16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1157</v>
      </c>
      <c r="F64" s="84">
        <v>48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1266</v>
      </c>
      <c r="G68" s="115">
        <v>7335212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315</v>
      </c>
      <c r="G69" s="117">
        <v>5703879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951</v>
      </c>
      <c r="G70" s="117">
        <v>1631333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475</v>
      </c>
      <c r="G71" s="115">
        <v>309808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13</v>
      </c>
      <c r="G74" s="117">
        <v>8540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&amp;L109454CE&amp;C&amp;R4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16.625916870415647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34.074074074074076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12.359550561797754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101.77232447171097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746.5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848.75</v>
      </c>
    </row>
    <row r="11" spans="1:4" ht="16.5" customHeight="1">
      <c r="A11" s="215" t="s">
        <v>62</v>
      </c>
      <c r="B11" s="217"/>
      <c r="C11" s="10">
        <v>9</v>
      </c>
      <c r="D11" s="84">
        <v>44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187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85</v>
      </c>
    </row>
    <row r="16" spans="1:4" ht="16.5" customHeight="1">
      <c r="A16" s="331" t="s">
        <v>104</v>
      </c>
      <c r="B16" s="331"/>
      <c r="C16" s="10">
        <v>14</v>
      </c>
      <c r="D16" s="84">
        <v>67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&amp;L109454CE&amp;C&amp;R5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2023-01-13T10:06:57Z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F1029C5C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