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<sst xmlns="http://schemas.openxmlformats.org/spreadsheetml/2006/main" count="295" uniqueCount="222">
  <si>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</si>
  <si>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</si>
  <si>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</si>
  <si>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</si>
  <si>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</si>
  <si>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</si>
  <si>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</si>
  <si>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</si>
  <si>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</si>
  <si>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</si>
  <si>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</si>
  <si>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</si>
  <si>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</si>
  <si>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</si>
  <si>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</si>
  <si>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</si>
  <si>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</si>
  <si>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</si>
  <si>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</si>
  <si>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</si>
  <si>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</si>
  <si>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</si>
  <si>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</si>
  <si>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</si>
  <si>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</si>
  <si>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</si>
  <si>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</si>
  <si>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</si>
  <si>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</si>
  <si>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</si>
  <si>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</si>
  <si>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</si>
  <si>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</si>
  <si>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</si>
  <si>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</si>
  <si>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</si>
  <si>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</si>
  <si>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</si>
  <si>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</si>
  <si>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</si>
  <si>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</si>
  <si>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</si>
  <si>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</si>
  <si>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</si>
  <si>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</si>
  <si>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</si>
  <si>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</si>
  <si>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</si>
  <si>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</si>
  <si>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</si>
  <si>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</si>
  <si>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</si>
  <si>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</si>
  <si>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</si>
  <si>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</si>
  <si>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</si>
  <si>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</si>
  <si>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</si>
  <si>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</si>
  <si>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</si>
  <si>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</si>
  <si>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</si>
  <si>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</si>
  <si>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</si>
  <si>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</si>
  <si>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</si>
  <si>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</si>
  <si>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</si>
  <si>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</si>
  <si>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</si>
  <si>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</si>
  <si>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</si>
  <si>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</si>
  <si>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</si>
  <si>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</si>
  <si>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</si>
  <si>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</si>
  <si>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</si>
  <si>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</si>
  <si>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</si>
  <si>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</si>
  <si>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</si>
  <si>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</si>
  <si>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</si>
  <si>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</si>
  <si>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</si>
  <si>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</si>
  <si>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</si>
  <si>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</si>
  <si>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</si>
  <si>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</si>
  <si>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</si>
  <si>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</si>
  <si>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</si>
  <si>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</si>
  <si>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</si>
  <si>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</si>
  <si>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</si>
  <si>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</si>
  <si>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</si>
  <si>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</si>
  <si>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</si>
  <si>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</si>
  <si>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</si>
  <si>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</si>
  <si>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</si>
  <si>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</si>
  <si>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</si>
  <si>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</si>
  <si>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</si>
  <si>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</si>
  <si>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</si>
  <si>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</si>
  <si>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</si>
  <si>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</si>
  <si>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</si>
  <si>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</si>
  <si>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</si>
  <si>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</si>
  <si>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</si>
  <si>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</si>
  <si>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</si>
  <si>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</si>
  <si>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</si>
  <si>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</si>
  <si>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</si>
  <si>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</si>
  <si>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</si>
  <si>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</si>
  <si>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</si>
  <si>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</si>
  <si>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</si>
  <si>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</si>
  <si>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</si>
  <si>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</si>
  <si>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</si>
  <si>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</si>
  <si>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</si>
  <si>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</si>
  <si>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</si>
  <si>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</si>
  <si>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</si>
  <si>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</si>
  <si>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</si>
  <si>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</si>
  <si>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</si>
  <si>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</si>
  <si>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</si>
  <si>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</si>
  <si>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</si>
  <si>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</si>
  <si>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</si>
  <si>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</si>
  <si>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</si>
  <si>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</si>
  <si>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</si>
  <si>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</si>
  <si>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</si>
  <si>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</si>
  <si>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</si>
  <si>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</si>
  <si>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</si>
  <si>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</si>
  <si>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</si>
  <si>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</si>
  <si>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</si>
  <si>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</si>
  <si>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</si>
  <si>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</si>
  <si>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</si>
  <si>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</si>
  <si>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</si>
  <si>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</si>
  <si>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</si>
  <si>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</si>
  <si>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</si>
  <si>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</si>
  <si>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</si>
  <si>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</si>
  <si>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</si>
  <si>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</si>
  <si>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</si>
  <si>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</si>
  <si>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</si>
  <si>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</si>
  <si>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</si>
  <si>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</si>
  <si>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</si>
  <si>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</si>
  <si>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</si>
  <si>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</si>
  <si>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</si>
  <si>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</si>
  <si>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</si>
  <si>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</si>
  <si>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</si>
  <si>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</si>
  <si>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</si>
  <si>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</si>
  <si>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</si>
  <si>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</si>
  <si>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</si>
  <si>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</si>
  <si>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</si>
  <si>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</si>
  <si>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</si>
  <si>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</si>
  <si>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</si>
  <si>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</si>
  <si>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</si>
  <si>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</si>
  <si>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</si>
  <si>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</si>
  <si>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</si>
  <si>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</si>
  <si>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</si>
  <si>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М.І. Крилюк</t>
  </si>
  <si>
    <t>О.В. Ковальська</t>
  </si>
  <si>
    <t>(03478) 2-12-46</t>
  </si>
  <si>
    <t>(03478) 2-45-46</t>
  </si>
  <si>
    <t>inbox@ks.if.court.gov.ua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</si>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</sst>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&amp;L8A0386C3&amp;C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222</v>
      </c>
      <c r="F6" s="103">
        <v>96</v>
      </c>
      <c r="G6" s="103">
        <v>2</v>
      </c>
      <c r="H6" s="103">
        <v>89</v>
      </c>
      <c r="I6" s="121" t="s">
        <v>210</v>
      </c>
      <c r="J6" s="103">
        <v>133</v>
      </c>
      <c r="K6" s="84">
        <v>37</v>
      </c>
      <c r="L6" s="91">
        <f>E6-F6</f>
        <v>126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380</v>
      </c>
      <c r="F7" s="103">
        <v>372</v>
      </c>
      <c r="G7" s="103">
        <v>2</v>
      </c>
      <c r="H7" s="103">
        <v>377</v>
      </c>
      <c r="I7" s="103">
        <v>343</v>
      </c>
      <c r="J7" s="103">
        <v>3</v>
      </c>
      <c r="K7" s="84"/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44</v>
      </c>
      <c r="F9" s="103">
        <v>36</v>
      </c>
      <c r="G9" s="103"/>
      <c r="H9" s="85">
        <v>33</v>
      </c>
      <c r="I9" s="103">
        <v>25</v>
      </c>
      <c r="J9" s="103">
        <v>11</v>
      </c>
      <c r="K9" s="84"/>
      <c r="L9" s="91">
        <f>E9-F9</f>
        <v>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7</v>
      </c>
      <c r="G12" s="103"/>
      <c r="H12" s="103">
        <v>4</v>
      </c>
      <c r="I12" s="103">
        <v>2</v>
      </c>
      <c r="J12" s="103">
        <v>3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654</v>
      </c>
      <c r="F16" s="84">
        <f>SUM(F6:F15)</f>
        <v>512</v>
      </c>
      <c r="G16" s="84">
        <f>SUM(G6:G15)</f>
        <v>4</v>
      </c>
      <c r="H16" s="84">
        <f>SUM(H6:H15)</f>
        <v>504</v>
      </c>
      <c r="I16" s="84">
        <f>SUM(I6:I15)</f>
        <v>370</v>
      </c>
      <c r="J16" s="84">
        <f>SUM(J6:J15)</f>
        <v>150</v>
      </c>
      <c r="K16" s="84">
        <f>SUM(K6:K15)</f>
        <v>37</v>
      </c>
      <c r="L16" s="91">
        <f>E16-F16</f>
        <v>142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14</v>
      </c>
      <c r="G17" s="84"/>
      <c r="H17" s="84">
        <v>15</v>
      </c>
      <c r="I17" s="84">
        <v>10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12</v>
      </c>
      <c r="F18" s="84">
        <v>10</v>
      </c>
      <c r="G18" s="84"/>
      <c r="H18" s="84">
        <v>9</v>
      </c>
      <c r="I18" s="84">
        <v>6</v>
      </c>
      <c r="J18" s="84">
        <v>3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2</v>
      </c>
      <c r="G20" s="84"/>
      <c r="H20" s="84">
        <v>2</v>
      </c>
      <c r="I20" s="84">
        <v>1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</v>
      </c>
      <c r="F25" s="94">
        <v>16</v>
      </c>
      <c r="G25" s="94"/>
      <c r="H25" s="94">
        <v>16</v>
      </c>
      <c r="I25" s="94">
        <v>7</v>
      </c>
      <c r="J25" s="94">
        <v>4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132</v>
      </c>
      <c r="F26" s="84">
        <v>125</v>
      </c>
      <c r="G26" s="84"/>
      <c r="H26" s="84">
        <v>121</v>
      </c>
      <c r="I26" s="84">
        <v>84</v>
      </c>
      <c r="J26" s="84">
        <v>11</v>
      </c>
      <c r="K26" s="84"/>
      <c r="L26" s="91">
        <f>E26-F26</f>
        <v>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1</v>
      </c>
      <c r="G27" s="111"/>
      <c r="H27" s="111">
        <v>2</v>
      </c>
      <c r="I27" s="111">
        <v>1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331</v>
      </c>
      <c r="F28" s="84">
        <v>325</v>
      </c>
      <c r="G28" s="84">
        <v>4</v>
      </c>
      <c r="H28" s="84">
        <v>318</v>
      </c>
      <c r="I28" s="84">
        <v>299</v>
      </c>
      <c r="J28" s="84">
        <v>13</v>
      </c>
      <c r="K28" s="84"/>
      <c r="L28" s="91">
        <f>E28-F28</f>
        <v>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511</v>
      </c>
      <c r="F29" s="84">
        <v>318</v>
      </c>
      <c r="G29" s="84">
        <v>20</v>
      </c>
      <c r="H29" s="84">
        <v>322</v>
      </c>
      <c r="I29" s="84">
        <v>275</v>
      </c>
      <c r="J29" s="84">
        <v>189</v>
      </c>
      <c r="K29" s="84">
        <v>9</v>
      </c>
      <c r="L29" s="91">
        <f>E29-F29</f>
        <v>193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26</v>
      </c>
      <c r="G30" s="84"/>
      <c r="H30" s="84">
        <v>25</v>
      </c>
      <c r="I30" s="84">
        <v>22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25</v>
      </c>
      <c r="F31" s="84">
        <v>22</v>
      </c>
      <c r="G31" s="84"/>
      <c r="H31" s="84">
        <v>17</v>
      </c>
      <c r="I31" s="84">
        <v>17</v>
      </c>
      <c r="J31" s="84">
        <v>8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4</v>
      </c>
      <c r="G32" s="84">
        <v>1</v>
      </c>
      <c r="H32" s="84">
        <v>8</v>
      </c>
      <c r="I32" s="84">
        <v>7</v>
      </c>
      <c r="J32" s="84"/>
      <c r="K32" s="84"/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5</v>
      </c>
      <c r="F36" s="84">
        <v>4</v>
      </c>
      <c r="G36" s="84"/>
      <c r="H36" s="84">
        <v>2</v>
      </c>
      <c r="I36" s="84"/>
      <c r="J36" s="84">
        <v>3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69</v>
      </c>
      <c r="F37" s="84">
        <v>64</v>
      </c>
      <c r="G37" s="84"/>
      <c r="H37" s="84">
        <v>66</v>
      </c>
      <c r="I37" s="84">
        <v>51</v>
      </c>
      <c r="J37" s="84">
        <v>3</v>
      </c>
      <c r="K37" s="84"/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790</v>
      </c>
      <c r="F40" s="94">
        <v>575</v>
      </c>
      <c r="G40" s="94">
        <v>21</v>
      </c>
      <c r="H40" s="94">
        <v>562</v>
      </c>
      <c r="I40" s="94">
        <v>435</v>
      </c>
      <c r="J40" s="94">
        <v>228</v>
      </c>
      <c r="K40" s="94">
        <v>9</v>
      </c>
      <c r="L40" s="91">
        <f>E40-F40</f>
        <v>215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619</v>
      </c>
      <c r="F41" s="84">
        <v>587</v>
      </c>
      <c r="G41" s="84"/>
      <c r="H41" s="84">
        <v>576</v>
      </c>
      <c r="I41" s="121" t="s">
        <v>210</v>
      </c>
      <c r="J41" s="84">
        <v>43</v>
      </c>
      <c r="K41" s="84"/>
      <c r="L41" s="91">
        <f>E41-F41</f>
        <v>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2</v>
      </c>
      <c r="G42" s="84"/>
      <c r="H42" s="84">
        <v>2</v>
      </c>
      <c r="I42" s="121" t="s">
        <v>210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623</v>
      </c>
      <c r="F45" s="84">
        <f aca="true" t="shared" si="0" ref="F45:K45">F41+F43+F44</f>
        <v>591</v>
      </c>
      <c r="G45" s="84">
        <f t="shared" si="0"/>
        <v>0</v>
      </c>
      <c r="H45" s="84">
        <f t="shared" si="0"/>
        <v>580</v>
      </c>
      <c r="I45" s="84">
        <f>I43+I44</f>
        <v>2</v>
      </c>
      <c r="J45" s="84">
        <f t="shared" si="0"/>
        <v>43</v>
      </c>
      <c r="K45" s="84">
        <f t="shared" si="0"/>
        <v>0</v>
      </c>
      <c r="L45" s="91">
        <f>E45-F45</f>
        <v>32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2087</v>
      </c>
      <c r="F46" s="84">
        <f t="shared" si="1"/>
        <v>1694</v>
      </c>
      <c r="G46" s="84">
        <f t="shared" si="1"/>
        <v>25</v>
      </c>
      <c r="H46" s="84">
        <f t="shared" si="1"/>
        <v>1662</v>
      </c>
      <c r="I46" s="84">
        <f t="shared" si="1"/>
        <v>814</v>
      </c>
      <c r="J46" s="84">
        <f t="shared" si="1"/>
        <v>425</v>
      </c>
      <c r="K46" s="84">
        <f t="shared" si="1"/>
        <v>46</v>
      </c>
      <c r="L46" s="91">
        <f>E46-F46</f>
        <v>393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&amp;L8A0386C3&amp;C&amp;R2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121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427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&amp;L8A0386C3&amp;C&amp;R3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270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177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175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478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312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19583506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4206748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1497</v>
      </c>
      <c r="F58" s="109">
        <f>F59+F62+F63+F64</f>
        <v>138</v>
      </c>
      <c r="G58" s="109">
        <f>G59+G62+G63+G64</f>
        <v>21</v>
      </c>
      <c r="H58" s="109">
        <f>H59+H62+H63+H64</f>
        <v>5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438</v>
      </c>
      <c r="F59" s="94">
        <v>49</v>
      </c>
      <c r="G59" s="94">
        <v>12</v>
      </c>
      <c r="H59" s="94">
        <v>5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31</v>
      </c>
      <c r="F60" s="86">
        <v>41</v>
      </c>
      <c r="G60" s="86">
        <v>12</v>
      </c>
      <c r="H60" s="86">
        <v>5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373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468</v>
      </c>
      <c r="F63" s="84">
        <v>84</v>
      </c>
      <c r="G63" s="84">
        <v>9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577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702</v>
      </c>
      <c r="G68" s="115">
        <v>5756067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317</v>
      </c>
      <c r="G69" s="117">
        <v>5321950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385</v>
      </c>
      <c r="G70" s="117">
        <v>434117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201</v>
      </c>
      <c r="G71" s="115">
        <v>108756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1200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&amp;L8A0386C3&amp;C&amp;R4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10.823529411764707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24.666666666666668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3.9473684210526314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98.11097992916174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277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347.8333333333333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45</v>
      </c>
    </row>
    <row r="13" spans="1:4" ht="16.5" customHeight="1">
      <c r="A13" s="328" t="s">
        <v>203</v>
      </c>
      <c r="B13" s="330"/>
      <c r="C13" s="10">
        <v>11</v>
      </c>
      <c r="D13" s="94">
        <v>221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54</v>
      </c>
    </row>
    <row r="16" spans="1:4" ht="16.5" customHeight="1">
      <c r="A16" s="331" t="s">
        <v>104</v>
      </c>
      <c r="B16" s="331"/>
      <c r="C16" s="10">
        <v>14</v>
      </c>
      <c r="D16" s="84">
        <v>63</v>
      </c>
    </row>
    <row r="17" spans="1:5" ht="16.5" customHeight="1">
      <c r="A17" s="331" t="s">
        <v>108</v>
      </c>
      <c r="B17" s="331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&amp;L8A0386C3&amp;C&amp;R5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2021-11-26T13:43:54Z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8C0192EF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