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2073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G16" i="15"/>
  <c r="H16" i="15"/>
  <c r="I16" i="15"/>
  <c r="J16" i="15"/>
  <c r="K16" i="15"/>
  <c r="D4" i="22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6" i="15"/>
  <c r="I46" i="15"/>
  <c r="G46" i="15"/>
  <c r="K45" i="15"/>
  <c r="J45" i="15"/>
  <c r="D7" i="22"/>
  <c r="I45" i="15"/>
  <c r="H45" i="15"/>
  <c r="H46" i="15"/>
  <c r="D9" i="22"/>
  <c r="G45" i="15"/>
  <c r="F45" i="15"/>
  <c r="F46" i="15"/>
  <c r="D8" i="22"/>
  <c r="E45" i="15"/>
  <c r="L45" i="15"/>
  <c r="E46" i="15"/>
  <c r="J46" i="15"/>
  <c r="D3" i="22"/>
  <c r="L46" i="15"/>
  <c r="D10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<sst xmlns="http://schemas.openxmlformats.org/spreadsheetml/2006/main" count="295" uniqueCount="222">
  <si>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</si>
  <si>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</si>
  <si>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</si>
  <si>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</si>
  <si>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</si>
  <si>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</si>
  <si>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</si>
  <si>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</si>
  <si>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</si>
  <si>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</si>
  <si>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</si>
  <si>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</si>
  <si>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</si>
  <si>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</si>
  <si>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</si>
  <si>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</si>
  <si>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</si>
  <si>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</si>
  <si>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</si>
  <si>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</si>
  <si>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</si>
  <si>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</si>
  <si>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</si>
  <si>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</si>
  <si>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</si>
  <si>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</si>
  <si>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</si>
  <si>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</si>
  <si>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</si>
  <si>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</si>
  <si>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</si>
  <si>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</si>
  <si>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</si>
  <si>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</si>
  <si>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</si>
  <si>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</si>
  <si>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</si>
  <si>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</si>
  <si>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</si>
  <si>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</si>
  <si>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</si>
  <si>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</si>
  <si>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</si>
  <si>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</si>
  <si>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</si>
  <si>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</si>
  <si>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</si>
  <si>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</si>
  <si>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</si>
  <si>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</si>
  <si>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</si>
  <si>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</si>
  <si>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</si>
  <si>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</si>
  <si>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</si>
  <si>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</si>
  <si>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</si>
  <si>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</si>
  <si>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</si>
  <si>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</si>
  <si>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</si>
  <si>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</si>
  <si>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</si>
  <si>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</si>
  <si>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</si>
  <si>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</si>
  <si>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</si>
  <si>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</si>
  <si>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</si>
  <si>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</si>
  <si>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</si>
  <si>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</si>
  <si>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</si>
  <si>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</si>
  <si>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</si>
  <si>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</si>
  <si>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</si>
  <si>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</si>
  <si>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</si>
  <si>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</si>
  <si>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</si>
  <si>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</si>
  <si>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</si>
  <si>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</si>
  <si>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</si>
  <si>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</si>
  <si>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</si>
  <si>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</si>
  <si>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</si>
  <si>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</si>
  <si>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</si>
  <si>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</si>
  <si>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</si>
  <si>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</si>
  <si>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</si>
  <si>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</si>
  <si>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</si>
  <si>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</si>
  <si>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</si>
  <si>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</si>
  <si>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</si>
  <si>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</si>
  <si>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</si>
  <si>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</si>
  <si>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</si>
  <si>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</si>
  <si>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</si>
  <si>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</si>
  <si>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</si>
  <si>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</si>
  <si>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</si>
  <si>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</si>
  <si>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</si>
  <si>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</si>
  <si>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</si>
  <si>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</si>
  <si>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</si>
  <si>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</si>
  <si>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</si>
  <si>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</si>
  <si>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</si>
  <si>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</si>
  <si>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</si>
  <si>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</si>
  <si>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</si>
  <si>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</si>
  <si>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</si>
  <si>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</si>
  <si>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</si>
  <si>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</si>
  <si>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</si>
  <si>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</si>
  <si>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</si>
  <si>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</si>
  <si>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</si>
  <si>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</si>
  <si>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</si>
  <si>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</si>
  <si>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</si>
  <si>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</si>
  <si>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</si>
  <si>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</si>
  <si>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</si>
  <si>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</si>
  <si>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</si>
  <si>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</si>
  <si>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</si>
  <si>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</si>
  <si>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</si>
  <si>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</si>
  <si>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</si>
  <si>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</si>
  <si>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</si>
  <si>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</si>
  <si>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</si>
  <si>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</si>
  <si>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</si>
  <si>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</si>
  <si>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</si>
  <si>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</si>
  <si>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</si>
  <si>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</si>
  <si>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</si>
  <si>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</si>
  <si>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</si>
  <si>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</si>
  <si>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</si>
  <si>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</si>
  <si>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</si>
  <si>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</si>
  <si>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</si>
  <si>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</si>
  <si>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</si>
  <si>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</si>
  <si>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</si>
  <si>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</si>
  <si>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</si>
  <si>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</si>
  <si>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</si>
  <si>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</si>
  <si>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</si>
  <si>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</si>
  <si>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</si>
  <si>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</si>
  <si>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</si>
  <si>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</si>
  <si>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</si>
  <si>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</si>
  <si>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</si>
  <si>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</si>
  <si>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</si>
  <si>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</si>
  <si>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</si>
  <si>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</si>
  <si>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</si>
  <si>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</si>
  <si>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</si>
  <si>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</si>
  <si>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</si>
  <si>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</si>
  <si>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</si>
  <si>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</si>
  <si>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</si>
  <si>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</si>
  <si>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</si>
  <si>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</si>
  <si>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</si>
  <si>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</si>
  <si>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</si>
  <si>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</si>
  <si>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</si>
  <si>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</si>
  <si>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Косівський районний суд Івано-Франківської області</t>
  </si>
  <si>
    <t>78600.м. Косів.вул. Незалежності 50</t>
  </si>
  <si>
    <t>Доручення судів України / іноземних судів</t>
  </si>
  <si>
    <t xml:space="preserve">Розглянуто справ судом присяжних </t>
  </si>
  <si>
    <t>В.І. Гордій</t>
  </si>
  <si>
    <t>О.В. Ковальська</t>
  </si>
  <si>
    <t>(03478) 2-12-46</t>
  </si>
  <si>
    <t>(03478) 2-45-46</t>
  </si>
  <si>
    <t>inbox@ks.if.court.gov.ua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</si>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</sst>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&amp;C&amp;L9656D9BA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323</v>
      </c>
      <c r="F6" s="103">
        <v>197</v>
      </c>
      <c r="G6" s="103">
        <v>7</v>
      </c>
      <c r="H6" s="103">
        <v>187</v>
      </c>
      <c r="I6" s="121" t="s">
        <v>210</v>
      </c>
      <c r="J6" s="103">
        <v>136</v>
      </c>
      <c r="K6" s="84">
        <v>28</v>
      </c>
      <c r="L6" s="91">
        <f t="shared" ref="L6:L46" si="0">E6-F6</f>
        <v>126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818</v>
      </c>
      <c r="F7" s="103">
        <v>810</v>
      </c>
      <c r="G7" s="103">
        <v>2</v>
      </c>
      <c r="H7" s="103">
        <v>816</v>
      </c>
      <c r="I7" s="103">
        <v>756</v>
      </c>
      <c r="J7" s="103">
        <v>2</v>
      </c>
      <c r="K7" s="84"/>
      <c r="L7" s="91">
        <f t="shared" si="0"/>
        <v>8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75</v>
      </c>
      <c r="F9" s="103">
        <v>67</v>
      </c>
      <c r="G9" s="103"/>
      <c r="H9" s="85">
        <v>70</v>
      </c>
      <c r="I9" s="103">
        <v>57</v>
      </c>
      <c r="J9" s="103">
        <v>5</v>
      </c>
      <c r="K9" s="84"/>
      <c r="L9" s="91">
        <f t="shared" si="0"/>
        <v>8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23</v>
      </c>
      <c r="F12" s="103">
        <v>23</v>
      </c>
      <c r="G12" s="103"/>
      <c r="H12" s="103">
        <v>23</v>
      </c>
      <c r="I12" s="103">
        <v>13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4</v>
      </c>
      <c r="F15" s="106">
        <v>4</v>
      </c>
      <c r="G15" s="106">
        <v>1</v>
      </c>
      <c r="H15" s="106">
        <v>4</v>
      </c>
      <c r="I15" s="106">
        <v>1</v>
      </c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1243</v>
      </c>
      <c r="F16" s="84">
        <f t="shared" si="1"/>
        <v>1101</v>
      </c>
      <c r="G16" s="84">
        <f t="shared" si="1"/>
        <v>10</v>
      </c>
      <c r="H16" s="84">
        <f t="shared" si="1"/>
        <v>1100</v>
      </c>
      <c r="I16" s="84">
        <f t="shared" si="1"/>
        <v>827</v>
      </c>
      <c r="J16" s="84">
        <f t="shared" si="1"/>
        <v>143</v>
      </c>
      <c r="K16" s="84">
        <f t="shared" si="1"/>
        <v>28</v>
      </c>
      <c r="L16" s="91">
        <f t="shared" si="0"/>
        <v>142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30</v>
      </c>
      <c r="F17" s="84">
        <v>29</v>
      </c>
      <c r="G17" s="84"/>
      <c r="H17" s="84">
        <v>30</v>
      </c>
      <c r="I17" s="84">
        <v>22</v>
      </c>
      <c r="J17" s="84"/>
      <c r="K17" s="84"/>
      <c r="L17" s="91">
        <f t="shared" si="0"/>
        <v>1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25</v>
      </c>
      <c r="F18" s="84">
        <v>23</v>
      </c>
      <c r="G18" s="84"/>
      <c r="H18" s="84">
        <v>20</v>
      </c>
      <c r="I18" s="84">
        <v>14</v>
      </c>
      <c r="J18" s="84">
        <v>5</v>
      </c>
      <c r="K18" s="84"/>
      <c r="L18" s="91">
        <f t="shared" si="0"/>
        <v>2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4</v>
      </c>
      <c r="F20" s="84">
        <v>3</v>
      </c>
      <c r="G20" s="84"/>
      <c r="H20" s="84">
        <v>4</v>
      </c>
      <c r="I20" s="84">
        <v>1</v>
      </c>
      <c r="J20" s="84"/>
      <c r="K20" s="84"/>
      <c r="L20" s="91">
        <f t="shared" si="0"/>
        <v>1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37</v>
      </c>
      <c r="F25" s="94">
        <v>33</v>
      </c>
      <c r="G25" s="94"/>
      <c r="H25" s="94">
        <v>32</v>
      </c>
      <c r="I25" s="94">
        <v>15</v>
      </c>
      <c r="J25" s="94">
        <v>5</v>
      </c>
      <c r="K25" s="94"/>
      <c r="L25" s="91">
        <f t="shared" si="0"/>
        <v>4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259</v>
      </c>
      <c r="F26" s="84">
        <v>252</v>
      </c>
      <c r="G26" s="84"/>
      <c r="H26" s="84">
        <v>248</v>
      </c>
      <c r="I26" s="84">
        <v>174</v>
      </c>
      <c r="J26" s="84">
        <v>11</v>
      </c>
      <c r="K26" s="84"/>
      <c r="L26" s="91">
        <f t="shared" si="0"/>
        <v>7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3</v>
      </c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686</v>
      </c>
      <c r="F28" s="84">
        <v>680</v>
      </c>
      <c r="G28" s="84">
        <v>4</v>
      </c>
      <c r="H28" s="84">
        <v>668</v>
      </c>
      <c r="I28" s="84">
        <v>632</v>
      </c>
      <c r="J28" s="84">
        <v>18</v>
      </c>
      <c r="K28" s="84"/>
      <c r="L28" s="91">
        <f t="shared" si="0"/>
        <v>6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854</v>
      </c>
      <c r="F29" s="84">
        <v>662</v>
      </c>
      <c r="G29" s="84">
        <v>28</v>
      </c>
      <c r="H29" s="84">
        <v>664</v>
      </c>
      <c r="I29" s="84">
        <v>568</v>
      </c>
      <c r="J29" s="84">
        <v>190</v>
      </c>
      <c r="K29" s="84">
        <v>11</v>
      </c>
      <c r="L29" s="91">
        <f t="shared" si="0"/>
        <v>192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52</v>
      </c>
      <c r="F30" s="84">
        <v>52</v>
      </c>
      <c r="G30" s="84"/>
      <c r="H30" s="84">
        <v>51</v>
      </c>
      <c r="I30" s="84">
        <v>47</v>
      </c>
      <c r="J30" s="84">
        <v>1</v>
      </c>
      <c r="K30" s="84"/>
      <c r="L30" s="91">
        <f t="shared" si="0"/>
        <v>0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50</v>
      </c>
      <c r="F31" s="84">
        <v>47</v>
      </c>
      <c r="G31" s="84"/>
      <c r="H31" s="84">
        <v>41</v>
      </c>
      <c r="I31" s="84">
        <v>40</v>
      </c>
      <c r="J31" s="84">
        <v>9</v>
      </c>
      <c r="K31" s="84"/>
      <c r="L31" s="91">
        <f t="shared" si="0"/>
        <v>3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18</v>
      </c>
      <c r="F32" s="84">
        <v>14</v>
      </c>
      <c r="G32" s="84">
        <v>1</v>
      </c>
      <c r="H32" s="84">
        <v>17</v>
      </c>
      <c r="I32" s="84">
        <v>13</v>
      </c>
      <c r="J32" s="84">
        <v>1</v>
      </c>
      <c r="K32" s="84"/>
      <c r="L32" s="91">
        <f t="shared" si="0"/>
        <v>4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8</v>
      </c>
      <c r="F36" s="84">
        <v>7</v>
      </c>
      <c r="G36" s="84"/>
      <c r="H36" s="84">
        <v>5</v>
      </c>
      <c r="I36" s="84">
        <v>1</v>
      </c>
      <c r="J36" s="84">
        <v>3</v>
      </c>
      <c r="K36" s="84"/>
      <c r="L36" s="91">
        <f t="shared" si="0"/>
        <v>1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97</v>
      </c>
      <c r="F37" s="84">
        <v>92</v>
      </c>
      <c r="G37" s="84"/>
      <c r="H37" s="84">
        <v>94</v>
      </c>
      <c r="I37" s="84">
        <v>66</v>
      </c>
      <c r="J37" s="84">
        <v>3</v>
      </c>
      <c r="K37" s="84"/>
      <c r="L37" s="91">
        <f t="shared" si="0"/>
        <v>5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6</v>
      </c>
      <c r="F39" s="84">
        <v>6</v>
      </c>
      <c r="G39" s="84"/>
      <c r="H39" s="84">
        <v>5</v>
      </c>
      <c r="I39" s="84">
        <v>2</v>
      </c>
      <c r="J39" s="84">
        <v>1</v>
      </c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1361</v>
      </c>
      <c r="F40" s="94">
        <v>1147</v>
      </c>
      <c r="G40" s="94">
        <v>29</v>
      </c>
      <c r="H40" s="94">
        <v>1124</v>
      </c>
      <c r="I40" s="94">
        <v>869</v>
      </c>
      <c r="J40" s="94">
        <v>237</v>
      </c>
      <c r="K40" s="94">
        <v>11</v>
      </c>
      <c r="L40" s="91">
        <f t="shared" si="0"/>
        <v>214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1372</v>
      </c>
      <c r="F41" s="84">
        <v>1340</v>
      </c>
      <c r="G41" s="84">
        <v>1</v>
      </c>
      <c r="H41" s="84">
        <v>1278</v>
      </c>
      <c r="I41" s="121" t="s">
        <v>210</v>
      </c>
      <c r="J41" s="84">
        <v>94</v>
      </c>
      <c r="K41" s="84"/>
      <c r="L41" s="91">
        <f t="shared" si="0"/>
        <v>32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3</v>
      </c>
      <c r="F42" s="84">
        <v>2</v>
      </c>
      <c r="G42" s="84"/>
      <c r="H42" s="84">
        <v>3</v>
      </c>
      <c r="I42" s="121" t="s">
        <v>210</v>
      </c>
      <c r="J42" s="84"/>
      <c r="K42" s="84"/>
      <c r="L42" s="91">
        <f t="shared" si="0"/>
        <v>1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3</v>
      </c>
      <c r="F44" s="84">
        <v>3</v>
      </c>
      <c r="G44" s="84"/>
      <c r="H44" s="84">
        <v>3</v>
      </c>
      <c r="I44" s="84">
        <v>2</v>
      </c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1376</v>
      </c>
      <c r="F45" s="84">
        <f t="shared" ref="F45:K45" si="2">F41+F43+F44</f>
        <v>1344</v>
      </c>
      <c r="G45" s="84">
        <f t="shared" si="2"/>
        <v>1</v>
      </c>
      <c r="H45" s="84">
        <f t="shared" si="2"/>
        <v>1282</v>
      </c>
      <c r="I45" s="84">
        <f>I43+I44</f>
        <v>2</v>
      </c>
      <c r="J45" s="84">
        <f t="shared" si="2"/>
        <v>94</v>
      </c>
      <c r="K45" s="84">
        <f t="shared" si="2"/>
        <v>0</v>
      </c>
      <c r="L45" s="91">
        <f t="shared" si="0"/>
        <v>32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4017</v>
      </c>
      <c r="F46" s="84">
        <f t="shared" si="3"/>
        <v>3625</v>
      </c>
      <c r="G46" s="84">
        <f t="shared" si="3"/>
        <v>40</v>
      </c>
      <c r="H46" s="84">
        <f t="shared" si="3"/>
        <v>3538</v>
      </c>
      <c r="I46" s="84">
        <f t="shared" si="3"/>
        <v>1713</v>
      </c>
      <c r="J46" s="84">
        <f t="shared" si="3"/>
        <v>479</v>
      </c>
      <c r="K46" s="84">
        <f t="shared" si="3"/>
        <v>39</v>
      </c>
      <c r="L46" s="91">
        <f t="shared" si="0"/>
        <v>392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&amp;R2&amp;C&amp;R2&amp;L9656D9BA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14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13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122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4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33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16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13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16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442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6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4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23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157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797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98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42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24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13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17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103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26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26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21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8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&amp;R3&amp;C&amp;R3&amp;L9656D9BA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187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123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6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64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13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3</v>
      </c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9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608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10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12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8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36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268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340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338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850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511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39027234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6541108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5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11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76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31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3163</v>
      </c>
      <c r="F58" s="109">
        <f>F59+F62+F63+F64</f>
        <v>316</v>
      </c>
      <c r="G58" s="109">
        <f>G59+G62+G63+G64</f>
        <v>47</v>
      </c>
      <c r="H58" s="109">
        <f>H59+H62+H63+H64</f>
        <v>10</v>
      </c>
      <c r="I58" s="109">
        <f>I59+I62+I63+I64</f>
        <v>2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968</v>
      </c>
      <c r="F59" s="94">
        <v>93</v>
      </c>
      <c r="G59" s="94">
        <v>28</v>
      </c>
      <c r="H59" s="94">
        <v>10</v>
      </c>
      <c r="I59" s="94">
        <v>1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67</v>
      </c>
      <c r="F60" s="86">
        <v>81</v>
      </c>
      <c r="G60" s="86">
        <v>28</v>
      </c>
      <c r="H60" s="86">
        <v>10</v>
      </c>
      <c r="I60" s="86">
        <v>1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810</v>
      </c>
      <c r="F61" s="86">
        <v>6</v>
      </c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26</v>
      </c>
      <c r="F62" s="84">
        <v>6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911</v>
      </c>
      <c r="F63" s="84">
        <v>193</v>
      </c>
      <c r="G63" s="84">
        <v>19</v>
      </c>
      <c r="H63" s="84"/>
      <c r="I63" s="84">
        <v>1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1258</v>
      </c>
      <c r="F64" s="84">
        <v>24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1521</v>
      </c>
      <c r="G68" s="115">
        <v>11083706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586</v>
      </c>
      <c r="G69" s="117">
        <v>9581725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935</v>
      </c>
      <c r="G70" s="117">
        <v>1501981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467</v>
      </c>
      <c r="G71" s="115">
        <v>256354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4</v>
      </c>
      <c r="G74" s="117">
        <v>6849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&amp;R4&amp;C&amp;R4&amp;L9656D9BA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8.1419624217119004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19.58041958041958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4.6413502109704643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97.6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589.66666666666663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669.5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42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44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233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3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57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64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21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219</v>
      </c>
      <c r="D26" s="337"/>
    </row>
    <row r="27" spans="1:7" x14ac:dyDescent="0.2">
      <c r="A27" s="62" t="s">
        <v>101</v>
      </c>
      <c r="B27" s="83"/>
      <c r="C27" s="337" t="s">
        <v>220</v>
      </c>
      <c r="D27" s="337"/>
    </row>
    <row r="28" spans="1:7" ht="15.75" customHeight="1" x14ac:dyDescent="0.2"/>
    <row r="29" spans="1:7" ht="12.75" customHeight="1" x14ac:dyDescent="0.2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&amp;R5&amp;C&amp;R5&amp;L9656D9BA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2021-09-02T06:14:55Z</cp:lastPrinted>
  <dcterms:created xsi:type="dcterms:W3CDTF">2004-04-20T14:33:35Z</dcterms:created>
  <dcterms:modified xsi:type="dcterms:W3CDTF">2022-02-16T14:06:57Z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8D4A309F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3.29.0.2723</vt:lpwstr>
  </property>
</Properties>
</file>