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<sst xmlns="http://schemas.openxmlformats.org/spreadsheetml/2006/main" count="267" uniqueCount="201">
  <si>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</si>
  <si>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</si>
  <si>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</si>
  <si>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</si>
  <si>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</si>
  <si>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</si>
  <si>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</si>
  <si>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</si>
  <si>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</si>
  <si>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</si>
  <si>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</si>
  <si>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</si>
  <si>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</si>
  <si>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</si>
  <si>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</si>
  <si>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</si>
  <si>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</si>
  <si>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</si>
  <si>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</si>
  <si>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</si>
  <si>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</si>
  <si>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</si>
  <si>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</si>
  <si>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</si>
  <si>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</si>
  <si>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</si>
  <si>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</si>
  <si>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</si>
  <si>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</si>
  <si>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</si>
  <si>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</si>
  <si>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</si>
  <si>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</si>
  <si>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</si>
  <si>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</si>
  <si>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</si>
  <si>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</si>
  <si>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</si>
  <si>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</si>
  <si>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</si>
  <si>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</si>
  <si>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</si>
  <si>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</si>
  <si>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</si>
  <si>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</si>
  <si>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</si>
  <si>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</si>
  <si>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</si>
  <si>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</si>
  <si>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</si>
  <si>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</si>
  <si>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</si>
  <si>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</si>
  <si>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</si>
  <si>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</si>
  <si>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</si>
  <si>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</si>
  <si>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</si>
  <si>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</si>
  <si>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</si>
  <si>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</si>
  <si>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</si>
  <si>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</si>
  <si>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</si>
  <si>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</si>
  <si>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</si>
  <si>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</si>
  <si>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</si>
  <si>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</si>
  <si>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</si>
  <si>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</si>
  <si>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</si>
  <si>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</si>
  <si>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</si>
  <si>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</si>
  <si>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</si>
  <si>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</si>
  <si>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</si>
  <si>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</si>
  <si>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</si>
  <si>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</si>
  <si>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</si>
  <si>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</si>
  <si>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</si>
  <si>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</si>
  <si>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</si>
  <si>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</si>
  <si>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</si>
  <si>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</si>
  <si>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</si>
  <si>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</si>
  <si>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</si>
  <si>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</si>
  <si>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</si>
  <si>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</si>
  <si>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</si>
  <si>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</si>
  <si>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</si>
  <si>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</si>
  <si>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</si>
  <si>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</si>
  <si>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</si>
  <si>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</si>
  <si>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</si>
  <si>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</si>
  <si>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</si>
  <si>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</si>
  <si>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</si>
  <si>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</si>
  <si>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</si>
  <si>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</si>
  <si>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</si>
  <si>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</si>
  <si>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</si>
  <si>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</si>
  <si>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</si>
  <si>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</si>
  <si>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</si>
  <si>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</si>
  <si>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</si>
  <si>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</si>
  <si>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</si>
  <si>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</si>
  <si>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</si>
  <si>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</si>
  <si>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</si>
  <si>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</si>
  <si>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</si>
  <si>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</si>
  <si>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</si>
  <si>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</si>
  <si>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</si>
  <si>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</si>
  <si>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</si>
  <si>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</si>
  <si>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</si>
  <si>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</si>
  <si>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</si>
  <si>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</si>
  <si>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</si>
  <si>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</si>
  <si>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</si>
  <si>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</si>
  <si>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</si>
  <si>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</si>
  <si>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</si>
  <si>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</si>
  <si>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</si>
  <si>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</si>
  <si>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</si>
  <si>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</si>
  <si>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</si>
  <si>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</si>
  <si>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</si>
  <si>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</si>
  <si>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</si>
  <si>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</si>
  <si>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</si>
  <si>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</si>
  <si>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</si>
  <si>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</si>
  <si>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</si>
  <si>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</si>
  <si>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</si>
  <si>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</si>
  <si>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</si>
  <si>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</si>
  <si>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</si>
  <si>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</si>
  <si>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</si>
  <si>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</si>
  <si>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</si>
  <si>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</si>
  <si>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</si>
  <si>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</si>
  <si>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</si>
  <si>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</si>
  <si>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</si>
  <si>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</si>
  <si>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</si>
  <si>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</si>
  <si>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</si>
  <si>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</si>
  <si>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</si>
  <si>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</si>
  <si>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</si>
  <si>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</si>
  <si>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</si>
  <si>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</si>
  <si>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</si>
  <si>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</si>
  <si>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</si>
  <si>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</si>
  <si>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</si>
  <si>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</si>
  <si>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 xml:space="preserve">Б.В. Сабадах </t>
  </si>
  <si>
    <t>О.В. Ковальська</t>
  </si>
  <si>
    <t>(03478) 2-12-46</t>
  </si>
  <si>
    <t>(03478) 2-45-46</t>
  </si>
  <si>
    <t>inbox@ks.if.court.gov.ua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</si>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</sst>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&amp;L7B210241&amp;C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195</v>
      </c>
      <c r="F6" s="90">
        <v>161</v>
      </c>
      <c r="G6" s="90">
        <v>6</v>
      </c>
      <c r="H6" s="90">
        <v>133</v>
      </c>
      <c r="I6" s="90" t="s">
        <v>183</v>
      </c>
      <c r="J6" s="90">
        <v>62</v>
      </c>
      <c r="K6" s="91">
        <v>12</v>
      </c>
      <c r="L6" s="101">
        <f>E6-F6</f>
        <v>34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508</v>
      </c>
      <c r="F7" s="90">
        <v>497</v>
      </c>
      <c r="G7" s="90">
        <v>5</v>
      </c>
      <c r="H7" s="90">
        <v>495</v>
      </c>
      <c r="I7" s="90">
        <v>446</v>
      </c>
      <c r="J7" s="90">
        <v>13</v>
      </c>
      <c r="K7" s="91">
        <v>1</v>
      </c>
      <c r="L7" s="101">
        <f>E7-F7</f>
        <v>11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100</v>
      </c>
      <c r="F9" s="90">
        <v>93</v>
      </c>
      <c r="G9" s="90">
        <v>1</v>
      </c>
      <c r="H9" s="90">
        <v>94</v>
      </c>
      <c r="I9" s="90">
        <v>70</v>
      </c>
      <c r="J9" s="90">
        <v>6</v>
      </c>
      <c r="K9" s="91"/>
      <c r="L9" s="101">
        <f>E9-F9</f>
        <v>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>
        <v>1</v>
      </c>
      <c r="I12" s="90"/>
      <c r="J12" s="90"/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1</v>
      </c>
      <c r="I13" s="90">
        <v>1</v>
      </c>
      <c r="J13" s="90">
        <v>1</v>
      </c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808</v>
      </c>
      <c r="F14" s="105">
        <f>SUM(F6:F13)</f>
        <v>754</v>
      </c>
      <c r="G14" s="105">
        <f>SUM(G6:G13)</f>
        <v>12</v>
      </c>
      <c r="H14" s="105">
        <f>SUM(H6:H13)</f>
        <v>726</v>
      </c>
      <c r="I14" s="105">
        <f>SUM(I6:I13)</f>
        <v>518</v>
      </c>
      <c r="J14" s="105">
        <f>SUM(J6:J13)</f>
        <v>82</v>
      </c>
      <c r="K14" s="105">
        <f>SUM(K6:K13)</f>
        <v>13</v>
      </c>
      <c r="L14" s="101">
        <f>E14-F14</f>
        <v>54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89</v>
      </c>
      <c r="F15" s="92">
        <v>89</v>
      </c>
      <c r="G15" s="92">
        <v>4</v>
      </c>
      <c r="H15" s="92">
        <v>89</v>
      </c>
      <c r="I15" s="92">
        <v>70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80</v>
      </c>
      <c r="F16" s="92">
        <v>70</v>
      </c>
      <c r="G16" s="92">
        <v>3</v>
      </c>
      <c r="H16" s="92">
        <v>74</v>
      </c>
      <c r="I16" s="92">
        <v>56</v>
      </c>
      <c r="J16" s="92">
        <v>6</v>
      </c>
      <c r="K16" s="91"/>
      <c r="L16" s="101">
        <f>E16-F16</f>
        <v>10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3</v>
      </c>
      <c r="F17" s="92">
        <v>3</v>
      </c>
      <c r="G17" s="92"/>
      <c r="H17" s="92">
        <v>3</v>
      </c>
      <c r="I17" s="92">
        <v>2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134</v>
      </c>
      <c r="F18" s="91">
        <v>134</v>
      </c>
      <c r="G18" s="91"/>
      <c r="H18" s="91">
        <v>134</v>
      </c>
      <c r="I18" s="91">
        <v>130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236</v>
      </c>
      <c r="F22" s="91">
        <v>226</v>
      </c>
      <c r="G22" s="91">
        <v>4</v>
      </c>
      <c r="H22" s="91">
        <v>230</v>
      </c>
      <c r="I22" s="91">
        <v>188</v>
      </c>
      <c r="J22" s="91">
        <v>6</v>
      </c>
      <c r="K22" s="91"/>
      <c r="L22" s="101">
        <f>E22-F22</f>
        <v>10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</v>
      </c>
      <c r="F23" s="91">
        <v>2</v>
      </c>
      <c r="G23" s="91"/>
      <c r="H23" s="91">
        <v>2</v>
      </c>
      <c r="I23" s="91">
        <v>2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918</v>
      </c>
      <c r="F25" s="91">
        <v>891</v>
      </c>
      <c r="G25" s="91">
        <v>6</v>
      </c>
      <c r="H25" s="91">
        <v>894</v>
      </c>
      <c r="I25" s="91">
        <v>859</v>
      </c>
      <c r="J25" s="91">
        <v>24</v>
      </c>
      <c r="K25" s="91"/>
      <c r="L25" s="101">
        <f>E25-F25</f>
        <v>27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1079</v>
      </c>
      <c r="F26" s="91">
        <v>896</v>
      </c>
      <c r="G26" s="91">
        <v>41</v>
      </c>
      <c r="H26" s="91">
        <v>924</v>
      </c>
      <c r="I26" s="91">
        <v>806</v>
      </c>
      <c r="J26" s="91">
        <v>155</v>
      </c>
      <c r="K26" s="91">
        <v>11</v>
      </c>
      <c r="L26" s="101">
        <f>E26-F26</f>
        <v>183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87</v>
      </c>
      <c r="F27" s="91">
        <v>87</v>
      </c>
      <c r="G27" s="91">
        <v>1</v>
      </c>
      <c r="H27" s="91">
        <v>87</v>
      </c>
      <c r="I27" s="91">
        <v>84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89</v>
      </c>
      <c r="F28" s="91">
        <v>84</v>
      </c>
      <c r="G28" s="91">
        <v>1</v>
      </c>
      <c r="H28" s="91">
        <v>84</v>
      </c>
      <c r="I28" s="91">
        <v>79</v>
      </c>
      <c r="J28" s="91">
        <v>5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50</v>
      </c>
      <c r="F29" s="91">
        <v>47</v>
      </c>
      <c r="G29" s="91"/>
      <c r="H29" s="91">
        <v>48</v>
      </c>
      <c r="I29" s="91">
        <v>21</v>
      </c>
      <c r="J29" s="91">
        <v>2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4</v>
      </c>
      <c r="F30" s="91">
        <v>4</v>
      </c>
      <c r="G30" s="91"/>
      <c r="H30" s="91">
        <v>3</v>
      </c>
      <c r="I30" s="91">
        <v>1</v>
      </c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16</v>
      </c>
      <c r="F32" s="91">
        <v>15</v>
      </c>
      <c r="G32" s="91"/>
      <c r="H32" s="91">
        <v>15</v>
      </c>
      <c r="I32" s="91">
        <v>8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110</v>
      </c>
      <c r="F33" s="91">
        <v>109</v>
      </c>
      <c r="G33" s="91">
        <v>1</v>
      </c>
      <c r="H33" s="91">
        <v>107</v>
      </c>
      <c r="I33" s="91">
        <v>57</v>
      </c>
      <c r="J33" s="91">
        <v>3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3</v>
      </c>
      <c r="F34" s="91">
        <v>2</v>
      </c>
      <c r="G34" s="91"/>
      <c r="H34" s="91">
        <v>2</v>
      </c>
      <c r="I34" s="91">
        <v>1</v>
      </c>
      <c r="J34" s="91">
        <v>1</v>
      </c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16</v>
      </c>
      <c r="F35" s="91">
        <v>16</v>
      </c>
      <c r="G35" s="91"/>
      <c r="H35" s="91">
        <v>16</v>
      </c>
      <c r="I35" s="91">
        <v>9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1432</v>
      </c>
      <c r="F37" s="91">
        <v>1236</v>
      </c>
      <c r="G37" s="91">
        <v>43</v>
      </c>
      <c r="H37" s="91">
        <v>1240</v>
      </c>
      <c r="I37" s="91">
        <v>984</v>
      </c>
      <c r="J37" s="91">
        <v>192</v>
      </c>
      <c r="K37" s="91">
        <v>11</v>
      </c>
      <c r="L37" s="101">
        <f>E37-F37</f>
        <v>196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949</v>
      </c>
      <c r="F38" s="91">
        <v>932</v>
      </c>
      <c r="G38" s="91"/>
      <c r="H38" s="91">
        <v>936</v>
      </c>
      <c r="I38" s="91" t="s">
        <v>183</v>
      </c>
      <c r="J38" s="91">
        <v>13</v>
      </c>
      <c r="K38" s="91"/>
      <c r="L38" s="101">
        <f>E38-F38</f>
        <v>17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21</v>
      </c>
      <c r="F40" s="91">
        <v>21</v>
      </c>
      <c r="G40" s="91"/>
      <c r="H40" s="91">
        <v>20</v>
      </c>
      <c r="I40" s="91">
        <v>2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970</v>
      </c>
      <c r="F41" s="91">
        <f aca="true" t="shared" si="0" ref="F41:K41">F38+F40</f>
        <v>953</v>
      </c>
      <c r="G41" s="91">
        <f t="shared" si="0"/>
        <v>0</v>
      </c>
      <c r="H41" s="91">
        <f t="shared" si="0"/>
        <v>956</v>
      </c>
      <c r="I41" s="91">
        <f>I40</f>
        <v>2</v>
      </c>
      <c r="J41" s="91">
        <f t="shared" si="0"/>
        <v>14</v>
      </c>
      <c r="K41" s="91">
        <f t="shared" si="0"/>
        <v>0</v>
      </c>
      <c r="L41" s="101">
        <f>E41-F41</f>
        <v>17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3446</v>
      </c>
      <c r="F42" s="91">
        <f aca="true" t="shared" si="1" ref="F42:K42">F14+F22+F37+F41</f>
        <v>3169</v>
      </c>
      <c r="G42" s="91">
        <f t="shared" si="1"/>
        <v>59</v>
      </c>
      <c r="H42" s="91">
        <f t="shared" si="1"/>
        <v>3152</v>
      </c>
      <c r="I42" s="91">
        <f t="shared" si="1"/>
        <v>1692</v>
      </c>
      <c r="J42" s="91">
        <f t="shared" si="1"/>
        <v>294</v>
      </c>
      <c r="K42" s="91">
        <f t="shared" si="1"/>
        <v>24</v>
      </c>
      <c r="L42" s="101">
        <f>E42-F42</f>
        <v>277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&amp;L7B210241&amp;CФорма № 1-мзс, Підрозділ: Косівський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59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10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8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198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7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20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90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310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1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96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9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&amp;L7B210241&amp;CФорма № 1-мзс, Підрозділ: Косівський районний суд Івано-Франківської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134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116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614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5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103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133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145575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30845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443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1020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412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63297819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15838525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8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123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1280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13770077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222862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671</v>
      </c>
      <c r="F58" s="96">
        <v>53</v>
      </c>
      <c r="G58" s="96">
        <v>1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209</v>
      </c>
      <c r="F59" s="96">
        <v>19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1045</v>
      </c>
      <c r="F60" s="96">
        <v>174</v>
      </c>
      <c r="G60" s="96">
        <v>20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956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&amp;L7B210241&amp;CФорма № 1-мзс, Підрозділ: Косівський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0.08163265306122448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0.15853658536585366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0.057291666666666664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0.9946355317134743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1050.6666666666667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1148.6666666666667</v>
      </c>
    </row>
    <row r="11" spans="1:4" ht="16.5" customHeight="1">
      <c r="A11" s="189" t="s">
        <v>68</v>
      </c>
      <c r="B11" s="191"/>
      <c r="C11" s="14">
        <v>9</v>
      </c>
      <c r="D11" s="94">
        <v>35</v>
      </c>
    </row>
    <row r="12" spans="1:4" ht="16.5" customHeight="1">
      <c r="A12" s="294" t="s">
        <v>113</v>
      </c>
      <c r="B12" s="294"/>
      <c r="C12" s="14">
        <v>10</v>
      </c>
      <c r="D12" s="94">
        <v>25</v>
      </c>
    </row>
    <row r="13" spans="1:4" ht="16.5" customHeight="1">
      <c r="A13" s="294" t="s">
        <v>33</v>
      </c>
      <c r="B13" s="294"/>
      <c r="C13" s="14">
        <v>11</v>
      </c>
      <c r="D13" s="94">
        <v>31</v>
      </c>
    </row>
    <row r="14" spans="1:4" ht="16.5" customHeight="1">
      <c r="A14" s="294" t="s">
        <v>114</v>
      </c>
      <c r="B14" s="294"/>
      <c r="C14" s="14">
        <v>12</v>
      </c>
      <c r="D14" s="94">
        <v>59</v>
      </c>
    </row>
    <row r="15" spans="1:4" ht="16.5" customHeight="1">
      <c r="A15" s="294" t="s">
        <v>118</v>
      </c>
      <c r="B15" s="294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&amp;L7B210241&amp;CФорма № 1-мзс, Підрозділ: Косівський районний суд Івано-Франківської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2018-01-22T13:29:47Z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92E0CD97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