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<sst xmlns="http://schemas.openxmlformats.org/spreadsheetml/2006/main" count="269" uniqueCount="201">
  <si>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</si>
  <si>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</si>
  <si>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</si>
  <si>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</si>
  <si>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</si>
  <si>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</si>
  <si>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</si>
  <si>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</si>
  <si>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</si>
  <si>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</si>
  <si>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</si>
  <si>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</si>
  <si>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</si>
  <si>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</si>
  <si>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</si>
  <si>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</si>
  <si>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</si>
  <si>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</si>
  <si>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</si>
  <si>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</si>
  <si>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</si>
  <si>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</si>
  <si>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</si>
  <si>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</si>
  <si>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</si>
  <si>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</si>
  <si>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</si>
  <si>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</si>
  <si>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</si>
  <si>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</si>
  <si>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</si>
  <si>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</si>
  <si>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</si>
  <si>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</si>
  <si>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</si>
  <si>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</si>
  <si>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</si>
  <si>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</si>
  <si>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</si>
  <si>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</si>
  <si>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</si>
  <si>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</si>
  <si>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</si>
  <si>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</si>
  <si>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</si>
  <si>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</si>
  <si>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</si>
  <si>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</si>
  <si>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</si>
  <si>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</si>
  <si>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</si>
  <si>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</si>
  <si>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</si>
  <si>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</si>
  <si>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</si>
  <si>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</si>
  <si>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</si>
  <si>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</si>
  <si>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</si>
  <si>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</si>
  <si>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</si>
  <si>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</si>
  <si>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</si>
  <si>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</si>
  <si>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</si>
  <si>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</si>
  <si>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</si>
  <si>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</si>
  <si>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</si>
  <si>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</si>
  <si>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</si>
  <si>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</si>
  <si>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</si>
  <si>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</si>
  <si>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</si>
  <si>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</si>
  <si>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</si>
  <si>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</si>
  <si>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</si>
  <si>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</si>
  <si>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</si>
  <si>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</si>
  <si>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</si>
  <si>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</si>
  <si>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</si>
  <si>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</si>
  <si>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</si>
  <si>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</si>
  <si>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</si>
  <si>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</si>
  <si>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</si>
  <si>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</si>
  <si>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</si>
  <si>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</si>
  <si>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</si>
  <si>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</si>
  <si>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</si>
  <si>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</si>
  <si>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</si>
  <si>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</si>
  <si>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</si>
  <si>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</si>
  <si>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</si>
  <si>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</si>
  <si>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</si>
  <si>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</si>
  <si>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</si>
  <si>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</si>
  <si>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</si>
  <si>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</si>
  <si>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</si>
  <si>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</si>
  <si>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</si>
  <si>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</si>
  <si>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</si>
  <si>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</si>
  <si>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</si>
  <si>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</si>
  <si>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</si>
  <si>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</si>
  <si>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</si>
  <si>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</si>
  <si>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</si>
  <si>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</si>
  <si>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</si>
  <si>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</si>
  <si>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</si>
  <si>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</si>
  <si>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</si>
  <si>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</si>
  <si>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</si>
  <si>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</si>
  <si>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</si>
  <si>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</si>
  <si>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</si>
  <si>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</si>
  <si>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</si>
  <si>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</si>
  <si>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</si>
  <si>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</si>
  <si>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</si>
  <si>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</si>
  <si>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</si>
  <si>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</si>
  <si>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</si>
  <si>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</si>
  <si>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</si>
  <si>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</si>
  <si>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</si>
  <si>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</si>
  <si>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</si>
  <si>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</si>
  <si>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</si>
  <si>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</si>
  <si>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</si>
  <si>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</si>
  <si>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</si>
  <si>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</si>
  <si>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</si>
  <si>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</si>
  <si>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</si>
  <si>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</si>
  <si>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</si>
  <si>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</si>
  <si>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</si>
  <si>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</si>
  <si>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</si>
  <si>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</si>
  <si>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</si>
  <si>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</si>
  <si>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</si>
  <si>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</si>
  <si>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</si>
  <si>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</si>
  <si>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</si>
  <si>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</si>
  <si>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</si>
  <si>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</si>
  <si>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</si>
  <si>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</si>
  <si>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</si>
  <si>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</si>
  <si>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</si>
  <si>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</si>
  <si>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</si>
  <si>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</si>
  <si>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</si>
  <si>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</si>
  <si>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</si>
  <si>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</si>
  <si>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</si>
  <si>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</si>
  <si>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</si>
  <si>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</si>
  <si>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</si>
  <si>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М.І. Крилюк</t>
  </si>
  <si>
    <t>О.В. Ковальська</t>
  </si>
  <si>
    <t>(03478) 2-12-46</t>
  </si>
  <si>
    <t>(03478) 2-45-46</t>
  </si>
  <si>
    <t>inbox@ks.if.court.gov.ua</t>
  </si>
  <si>
    <t>5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</si>
</sst>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&amp;LCA6029FD&amp;C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180</v>
      </c>
      <c r="F6" s="90">
        <v>123</v>
      </c>
      <c r="G6" s="90">
        <v>5</v>
      </c>
      <c r="H6" s="90">
        <v>92</v>
      </c>
      <c r="I6" s="90" t="s">
        <v>180</v>
      </c>
      <c r="J6" s="90">
        <v>88</v>
      </c>
      <c r="K6" s="91">
        <v>14</v>
      </c>
      <c r="L6" s="101">
        <f>E6-F6</f>
        <v>57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838</v>
      </c>
      <c r="F7" s="90">
        <v>827</v>
      </c>
      <c r="G7" s="90">
        <v>8</v>
      </c>
      <c r="H7" s="90">
        <v>829</v>
      </c>
      <c r="I7" s="90">
        <v>799</v>
      </c>
      <c r="J7" s="90">
        <v>9</v>
      </c>
      <c r="K7" s="91"/>
      <c r="L7" s="101">
        <f>E7-F7</f>
        <v>11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62</v>
      </c>
      <c r="F9" s="90">
        <v>56</v>
      </c>
      <c r="G9" s="90"/>
      <c r="H9" s="90">
        <v>55</v>
      </c>
      <c r="I9" s="90">
        <v>42</v>
      </c>
      <c r="J9" s="90">
        <v>7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6</v>
      </c>
      <c r="F13" s="90">
        <v>5</v>
      </c>
      <c r="G13" s="90">
        <v>1</v>
      </c>
      <c r="H13" s="90">
        <v>6</v>
      </c>
      <c r="I13" s="90">
        <v>4</v>
      </c>
      <c r="J13" s="90"/>
      <c r="K13" s="91"/>
      <c r="L13" s="101">
        <f>E13-F13</f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1087</v>
      </c>
      <c r="F14" s="105">
        <f>SUM(F6:F13)</f>
        <v>1012</v>
      </c>
      <c r="G14" s="105">
        <f>SUM(G6:G13)</f>
        <v>14</v>
      </c>
      <c r="H14" s="105">
        <f>SUM(H6:H13)</f>
        <v>983</v>
      </c>
      <c r="I14" s="105">
        <f>SUM(I6:I13)</f>
        <v>845</v>
      </c>
      <c r="J14" s="105">
        <f>SUM(J6:J13)</f>
        <v>104</v>
      </c>
      <c r="K14" s="105">
        <f>SUM(K6:K13)</f>
        <v>14</v>
      </c>
      <c r="L14" s="101">
        <f>E14-F14</f>
        <v>75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32</v>
      </c>
      <c r="F15" s="92">
        <v>32</v>
      </c>
      <c r="G15" s="92">
        <v>1</v>
      </c>
      <c r="H15" s="92">
        <v>32</v>
      </c>
      <c r="I15" s="92">
        <v>21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28</v>
      </c>
      <c r="F16" s="92">
        <v>22</v>
      </c>
      <c r="G16" s="92">
        <v>2</v>
      </c>
      <c r="H16" s="92">
        <v>22</v>
      </c>
      <c r="I16" s="92">
        <v>13</v>
      </c>
      <c r="J16" s="92">
        <v>6</v>
      </c>
      <c r="K16" s="91"/>
      <c r="L16" s="101">
        <f>E16-F16</f>
        <v>6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5</v>
      </c>
      <c r="F18" s="91">
        <v>5</v>
      </c>
      <c r="G18" s="91"/>
      <c r="H18" s="91">
        <v>5</v>
      </c>
      <c r="I18" s="91">
        <v>4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44</v>
      </c>
      <c r="F22" s="91">
        <v>38</v>
      </c>
      <c r="G22" s="91">
        <v>2</v>
      </c>
      <c r="H22" s="91">
        <v>38</v>
      </c>
      <c r="I22" s="91">
        <v>17</v>
      </c>
      <c r="J22" s="91">
        <v>6</v>
      </c>
      <c r="K22" s="91"/>
      <c r="L22" s="101">
        <f>E22-F22</f>
        <v>6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25</v>
      </c>
      <c r="F23" s="91">
        <v>25</v>
      </c>
      <c r="G23" s="91"/>
      <c r="H23" s="91">
        <v>25</v>
      </c>
      <c r="I23" s="91">
        <v>19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4</v>
      </c>
      <c r="F24" s="91">
        <v>4</v>
      </c>
      <c r="G24" s="91"/>
      <c r="H24" s="91">
        <v>4</v>
      </c>
      <c r="I24" s="91">
        <v>3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737</v>
      </c>
      <c r="F25" s="91">
        <v>713</v>
      </c>
      <c r="G25" s="91">
        <v>5</v>
      </c>
      <c r="H25" s="91">
        <v>706</v>
      </c>
      <c r="I25" s="91">
        <v>679</v>
      </c>
      <c r="J25" s="91">
        <v>31</v>
      </c>
      <c r="K25" s="91"/>
      <c r="L25" s="101">
        <f>E25-F25</f>
        <v>24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851</v>
      </c>
      <c r="F26" s="91">
        <v>696</v>
      </c>
      <c r="G26" s="91">
        <v>20</v>
      </c>
      <c r="H26" s="91">
        <v>626</v>
      </c>
      <c r="I26" s="91">
        <v>539</v>
      </c>
      <c r="J26" s="91">
        <v>225</v>
      </c>
      <c r="K26" s="91">
        <v>13</v>
      </c>
      <c r="L26" s="101">
        <f>E26-F26</f>
        <v>155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46</v>
      </c>
      <c r="F27" s="91">
        <v>46</v>
      </c>
      <c r="G27" s="91"/>
      <c r="H27" s="91">
        <v>45</v>
      </c>
      <c r="I27" s="91">
        <v>44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49</v>
      </c>
      <c r="F28" s="91">
        <v>44</v>
      </c>
      <c r="G28" s="91"/>
      <c r="H28" s="91">
        <v>43</v>
      </c>
      <c r="I28" s="91">
        <v>40</v>
      </c>
      <c r="J28" s="91">
        <v>6</v>
      </c>
      <c r="K28" s="91"/>
      <c r="L28" s="101">
        <f>E28-F28</f>
        <v>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27</v>
      </c>
      <c r="F29" s="91">
        <v>25</v>
      </c>
      <c r="G29" s="91"/>
      <c r="H29" s="91">
        <v>23</v>
      </c>
      <c r="I29" s="91">
        <v>13</v>
      </c>
      <c r="J29" s="91">
        <v>4</v>
      </c>
      <c r="K29" s="91"/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1</v>
      </c>
      <c r="G30" s="91">
        <v>1</v>
      </c>
      <c r="H30" s="91"/>
      <c r="I30" s="91"/>
      <c r="J30" s="91">
        <v>2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5</v>
      </c>
      <c r="G32" s="91"/>
      <c r="H32" s="91">
        <v>5</v>
      </c>
      <c r="I32" s="91">
        <v>2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122</v>
      </c>
      <c r="F33" s="91">
        <v>119</v>
      </c>
      <c r="G33" s="91">
        <v>1</v>
      </c>
      <c r="H33" s="91">
        <v>117</v>
      </c>
      <c r="I33" s="91">
        <v>81</v>
      </c>
      <c r="J33" s="91">
        <v>5</v>
      </c>
      <c r="K33" s="91">
        <v>1</v>
      </c>
      <c r="L33" s="101">
        <f>E33-F33</f>
        <v>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9</v>
      </c>
      <c r="F35" s="91">
        <v>9</v>
      </c>
      <c r="G35" s="91"/>
      <c r="H35" s="91">
        <v>9</v>
      </c>
      <c r="I35" s="91">
        <v>3</v>
      </c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1156</v>
      </c>
      <c r="F37" s="91">
        <v>987</v>
      </c>
      <c r="G37" s="91">
        <v>22</v>
      </c>
      <c r="H37" s="91">
        <v>881</v>
      </c>
      <c r="I37" s="91">
        <v>700</v>
      </c>
      <c r="J37" s="91">
        <v>275</v>
      </c>
      <c r="K37" s="91">
        <v>15</v>
      </c>
      <c r="L37" s="101">
        <f>E37-F37</f>
        <v>169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822</v>
      </c>
      <c r="F38" s="91">
        <v>809</v>
      </c>
      <c r="G38" s="91"/>
      <c r="H38" s="91">
        <v>771</v>
      </c>
      <c r="I38" s="91" t="s">
        <v>180</v>
      </c>
      <c r="J38" s="91">
        <v>51</v>
      </c>
      <c r="K38" s="91"/>
      <c r="L38" s="101">
        <f>E38-F38</f>
        <v>13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8</v>
      </c>
      <c r="F39" s="91">
        <v>8</v>
      </c>
      <c r="G39" s="91"/>
      <c r="H39" s="91">
        <v>8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7</v>
      </c>
      <c r="F40" s="91">
        <v>6</v>
      </c>
      <c r="G40" s="91"/>
      <c r="H40" s="91">
        <v>7</v>
      </c>
      <c r="I40" s="91">
        <v>6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829</v>
      </c>
      <c r="F41" s="91">
        <f aca="true" t="shared" si="0" ref="F41:K41">F38+F40</f>
        <v>815</v>
      </c>
      <c r="G41" s="91">
        <f t="shared" si="0"/>
        <v>0</v>
      </c>
      <c r="H41" s="91">
        <f t="shared" si="0"/>
        <v>778</v>
      </c>
      <c r="I41" s="91">
        <f>I40</f>
        <v>6</v>
      </c>
      <c r="J41" s="91">
        <f t="shared" si="0"/>
        <v>51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3116</v>
      </c>
      <c r="F42" s="91">
        <f aca="true" t="shared" si="1" ref="F42:K42">F14+F22+F37+F41</f>
        <v>2852</v>
      </c>
      <c r="G42" s="91">
        <f t="shared" si="1"/>
        <v>38</v>
      </c>
      <c r="H42" s="91">
        <f t="shared" si="1"/>
        <v>2680</v>
      </c>
      <c r="I42" s="91">
        <f t="shared" si="1"/>
        <v>1568</v>
      </c>
      <c r="J42" s="91">
        <f t="shared" si="1"/>
        <v>436</v>
      </c>
      <c r="K42" s="91">
        <f t="shared" si="1"/>
        <v>29</v>
      </c>
      <c r="L42" s="101">
        <f>E42-F42</f>
        <v>264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&amp;LCA6029FD&amp;CФорма № 1-мзс, Підрозділ: Косівський районний суд Івано-Франківської області,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7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203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5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344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5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17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4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&amp;LCA6029FD&amp;CФорма № 1-мзс, Підрозділ: Косівський районний суд Івано-Франківської області,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92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8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6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70480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631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23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10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>
        <v>1</v>
      </c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3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42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100000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292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871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285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30850971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9060741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66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978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18613635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187629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932</v>
      </c>
      <c r="F58" s="96">
        <v>38</v>
      </c>
      <c r="G58" s="96">
        <v>10</v>
      </c>
      <c r="H58" s="96">
        <v>3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29</v>
      </c>
      <c r="F59" s="96">
        <v>9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729</v>
      </c>
      <c r="F60" s="96">
        <v>147</v>
      </c>
      <c r="G60" s="96">
        <v>4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773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&amp;LCA6029FD&amp;CФорма № 1-мзс, Підрозділ: Косівський районний суд Івано-Франківської області,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0.06651376146788991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0.1346153846153846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0.05454545454545454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0.9396914446002805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446.6666666666667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519.3333333333334</v>
      </c>
    </row>
    <row r="11" spans="1:4" ht="16.5" customHeight="1">
      <c r="A11" s="191" t="s">
        <v>65</v>
      </c>
      <c r="B11" s="193"/>
      <c r="C11" s="14">
        <v>9</v>
      </c>
      <c r="D11" s="94">
        <v>33</v>
      </c>
    </row>
    <row r="12" spans="1:4" ht="16.5" customHeight="1">
      <c r="A12" s="295" t="s">
        <v>110</v>
      </c>
      <c r="B12" s="295"/>
      <c r="C12" s="14">
        <v>10</v>
      </c>
      <c r="D12" s="94">
        <v>21</v>
      </c>
    </row>
    <row r="13" spans="1:4" ht="16.5" customHeight="1">
      <c r="A13" s="295" t="s">
        <v>31</v>
      </c>
      <c r="B13" s="295"/>
      <c r="C13" s="14">
        <v>11</v>
      </c>
      <c r="D13" s="94">
        <v>54</v>
      </c>
    </row>
    <row r="14" spans="1:4" ht="16.5" customHeight="1">
      <c r="A14" s="295" t="s">
        <v>111</v>
      </c>
      <c r="B14" s="295"/>
      <c r="C14" s="14">
        <v>12</v>
      </c>
      <c r="D14" s="94">
        <v>61</v>
      </c>
    </row>
    <row r="15" spans="1:4" ht="16.5" customHeight="1">
      <c r="A15" s="295" t="s">
        <v>115</v>
      </c>
      <c r="B15" s="295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&amp;LCA6029FD&amp;CФорма № 1-мзс, Підрозділ: Косівський районний суд Івано-Франківської області,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</cp:lastModifiedBy>
  <cp:lastPrinted>2018-03-28T07:45:37Z</cp:lastPrinted>
  <dcterms:created xsi:type="dcterms:W3CDTF">2004-04-20T14:33:35Z</dcterms:created>
  <dcterms:modified xsi:type="dcterms:W3CDTF">2018-10-24T06:14:50Z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3BDCF0EE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